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Yrkesvux\_Statsbidrag\1. Statsbidrag_REGIONALT YRKESVUX\Planering 8.1.1\Information och kommunikation\Webbändringar\2019\"/>
    </mc:Choice>
  </mc:AlternateContent>
  <xr:revisionPtr revIDLastSave="0" documentId="13_ncr:1_{FCA0BB48-4DED-4995-BAF3-6F9317ADFFE8}" xr6:coauthVersionLast="43" xr6:coauthVersionMax="43" xr10:uidLastSave="{00000000-0000-0000-0000-000000000000}"/>
  <bookViews>
    <workbookView xWindow="3165" yWindow="2595" windowWidth="25110" windowHeight="14610" xr2:uid="{068F68A9-F668-49F8-900E-AF156E718E0E}"/>
  </bookViews>
  <sheets>
    <sheet name="Yrkesvux" sheetId="1" r:id="rId1"/>
    <sheet name="Yrkesvux sfi" sheetId="2" r:id="rId2"/>
    <sheet name="Lärlingsvux" sheetId="3" r:id="rId3"/>
    <sheet name="Lärlingsvux sfi" sheetId="4" r:id="rId4"/>
    <sheet name="Yrkesföra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5" l="1"/>
  <c r="F41" i="5" s="1"/>
  <c r="C41" i="5"/>
  <c r="D41" i="5" s="1"/>
  <c r="B41" i="5"/>
  <c r="F50" i="3"/>
  <c r="B50" i="3"/>
  <c r="D50" i="3" s="1"/>
</calcChain>
</file>

<file path=xl/sharedStrings.xml><?xml version="1.0" encoding="utf-8"?>
<sst xmlns="http://schemas.openxmlformats.org/spreadsheetml/2006/main" count="250" uniqueCount="75">
  <si>
    <t>Statsbidrag för yrkesvux 2018</t>
  </si>
  <si>
    <t>Huvudsökande kommun</t>
  </si>
  <si>
    <t>Sökt belopp
(ansökan + omfördelning)</t>
  </si>
  <si>
    <t>Beviljat belopp
(ansökan + omfördelning)</t>
  </si>
  <si>
    <t>Andel beviljat</t>
  </si>
  <si>
    <t>Redovisat belopp</t>
  </si>
  <si>
    <t>Nyttjandegrad</t>
  </si>
  <si>
    <t>BENGTSFORS KOMMUN</t>
  </si>
  <si>
    <t>BORÅS KOMMUN</t>
  </si>
  <si>
    <t>EKSJÖ KOMMUN</t>
  </si>
  <si>
    <t>ESKILSTUNA KOMMUN</t>
  </si>
  <si>
    <t>ESLÖVS KOMMUN</t>
  </si>
  <si>
    <t>GISLAVEDS KOMMUN</t>
  </si>
  <si>
    <t>GOTLANDS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</si>
  <si>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</si>
  <si>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</si>
  <si>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</si>
  <si>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</si>
  <si>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</si>
  <si>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</si>
  <si>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</si>
  <si>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HÄLLEFORS KOMMUN</t>
  </si>
  <si>
    <t>Hälsinglands Utbildningsförbund</t>
  </si>
  <si>
    <t>JÄRFÄLLA KOMMUN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</si>
  <si>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</si>
  <si>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</si>
  <si>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</si>
  <si>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</si>
  <si>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</si>
  <si>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</si>
  <si>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LAPPLANDS KOMMUNALFÖRBUND</t>
  </si>
  <si>
    <t>LJUNGBY KOMMUN</t>
  </si>
  <si>
    <t>MALUNG-SÄLENS KOMMUN</t>
  </si>
  <si>
    <t>MOTALA KOMMUN</t>
  </si>
  <si>
    <t>MUNKEDALS KOMMUN</t>
  </si>
  <si>
    <t>NORRA VÄSTMANLANDS UTBILDNINGSFÖRBUND</t>
  </si>
  <si>
    <t>NYKÖPINGS KOMMUN</t>
  </si>
  <si>
    <t>OSKARSHAMNS KOMMUN</t>
  </si>
  <si>
    <t>PITEÅ KOMMUN</t>
  </si>
  <si>
    <t>SKÖVDE KOMMUN</t>
  </si>
  <si>
    <t>STOCKHOLMS KOMMUN</t>
  </si>
  <si>
    <t>SUNDBYBERGS KOMMUN</t>
  </si>
  <si>
    <t>SUNDSVALLS KOMMUN</t>
  </si>
  <si>
    <t>SÖDERTÄLJE KOMMUN</t>
  </si>
  <si>
    <t>UDDEVALLA KOMMUN</t>
  </si>
  <si>
    <t>UPPSALA KOMMUN</t>
  </si>
  <si>
    <t>VILHELMINA KOMMUN</t>
  </si>
  <si>
    <t>VÄRMDÖ KOMMUN</t>
  </si>
  <si>
    <t>VÄSTERVIKS KOMMUN</t>
  </si>
  <si>
    <t>VÄSTERÅS KOMMUN</t>
  </si>
  <si>
    <t>VÄXJÖ KOMMUN</t>
  </si>
  <si>
    <t>YSTAD KOMMUN</t>
  </si>
  <si>
    <t>ÖREBRO KOMMUN</t>
  </si>
  <si>
    <t>ÖRNSKÖLDSVIKS KOMMUN</t>
  </si>
  <si>
    <t>ÖSTERSUNDS KOMMUN</t>
  </si>
  <si>
    <t>Totalt</t>
  </si>
  <si>
    <t>Statsbidrag för yrkesvux i kombination med sfi och sva 2018</t>
  </si>
  <si>
    <t>Statsbidrag för lärlingsvux 2018</t>
  </si>
  <si>
    <t>ALVESTA KOMMUN</t>
  </si>
  <si>
    <t>Kunskapsförbundet Väst</t>
  </si>
  <si>
    <t>LIDINGÖ KOMMUN</t>
  </si>
  <si>
    <t>NORRKÖPINGS KOMMUN</t>
  </si>
  <si>
    <t>NYNÄSHAMNS KOMMUN</t>
  </si>
  <si>
    <t>SJÖBO KOMMUN</t>
  </si>
  <si>
    <t>SOLLEFTEÅ KOMMUN</t>
  </si>
  <si>
    <t>TRANÅS KOMMUN</t>
  </si>
  <si>
    <t>UMEÅ KOMMUN</t>
  </si>
  <si>
    <t>VIMMERBY KOMMUN</t>
  </si>
  <si>
    <t>Statsbidrag för lärlingsvux i kombination med sfi och sva 2018</t>
  </si>
  <si>
    <t>Statsbidrag för yrkesförarutbildning 2018</t>
  </si>
  <si>
    <t>HULTSFREDS KOMMUN</t>
  </si>
  <si>
    <t>HÄLSINGLANDS UTBILDNINGSFÖRBUND</t>
  </si>
  <si>
    <t>HÄSSLEHOLMS KOMMUN</t>
  </si>
  <si>
    <t>SIGTUNA KOMMUN</t>
  </si>
  <si>
    <t>TÄBY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</si>
</sst>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164" fontId="0" fillId="3" borderId="1" xfId="1" applyNumberFormat="1" applyFont="1" applyFill="1" applyBorder="1"/>
    <xf numFmtId="9" fontId="0" fillId="3" borderId="1" xfId="2" applyFont="1" applyFill="1" applyBorder="1"/>
    <xf numFmtId="9" fontId="0" fillId="3" borderId="6" xfId="2" applyFont="1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9" fontId="2" fillId="3" borderId="1" xfId="2" applyFont="1" applyFill="1" applyBorder="1" applyAlignment="1">
      <alignment vertical="center"/>
    </xf>
    <xf numFmtId="0" fontId="0" fillId="3" borderId="4" xfId="0" applyFill="1" applyBorder="1"/>
    <xf numFmtId="0" fontId="0" fillId="3" borderId="9" xfId="0" applyFill="1" applyBorder="1"/>
    <xf numFmtId="0" fontId="0" fillId="3" borderId="2" xfId="0" applyFill="1" applyBorder="1"/>
    <xf numFmtId="9" fontId="0" fillId="3" borderId="1" xfId="2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3" borderId="12" xfId="0" applyFill="1" applyBorder="1"/>
    <xf numFmtId="164" fontId="0" fillId="3" borderId="13" xfId="1" applyNumberFormat="1" applyFont="1" applyFill="1" applyBorder="1"/>
    <xf numFmtId="9" fontId="0" fillId="3" borderId="13" xfId="2" applyFont="1" applyFill="1" applyBorder="1"/>
    <xf numFmtId="9" fontId="0" fillId="3" borderId="10" xfId="2" applyFont="1" applyFill="1" applyBorder="1"/>
    <xf numFmtId="164" fontId="2" fillId="3" borderId="6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3" fillId="3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5" fontId="0" fillId="3" borderId="1" xfId="0" applyNumberFormat="1" applyFill="1" applyBorder="1"/>
    <xf numFmtId="165" fontId="0" fillId="3" borderId="13" xfId="0" applyNumberForma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3" borderId="1" xfId="0" applyFill="1" applyBorder="1"/>
  </cellXfs>
  <cellStyles count="3">
    <cellStyle name="Normal" xfId="0" builtinId="0"/>
    <cellStyle name="Procent" xfId="2" builtinId="5"/>
    <cellStyle name="Valuta" xfId="1" builtinId="4"/>
  </cellStyles>
  <dxfs count="52">
    <dxf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\ [$kr-41D]_-;\-* #,##0\ [$kr-41D]_-;_-* &quot;-&quot;??\ [$kr-41D]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0A191-8046-40A6-B01E-4D62C551D068}" name="Tabell1" displayName="Tabell1" ref="A2:F50" totalsRowShown="0" headerRowDxfId="51" dataDxfId="50" headerRowBorderDxfId="48" tableBorderDxfId="49" totalsRowBorderDxfId="47">
  <autoFilter ref="A2:F50" xr:uid="{40E7C605-9CD4-40FB-B426-7686B0236C36}"/>
  <sortState xmlns:xlrd2="http://schemas.microsoft.com/office/spreadsheetml/2017/richdata2" ref="A3:F50">
    <sortCondition ref="A3"/>
  </sortState>
  <tableColumns count="6">
    <tableColumn id="1" xr3:uid="{2323240E-EA71-4FCB-88C2-2491091D913D}" name="Huvudsökande kommun" dataDxfId="46"/>
    <tableColumn id="2" xr3:uid="{AF68CA4E-85E4-48E4-AA5F-F0689A662CE3}" name="Sökt belopp_x000a_(ansökan + omfördelning)" dataDxfId="45" dataCellStyle="Valuta"/>
    <tableColumn id="3" xr3:uid="{20D4A27F-3E2A-485F-92F4-CBD8495FA032}" name="Beviljat belopp_x000a_(ansökan + omfördelning)" dataDxfId="44" dataCellStyle="Valuta"/>
    <tableColumn id="4" xr3:uid="{2AB4C4E8-7A6A-4593-A93D-CD2EFE2ACAA1}" name="Andel beviljat" dataDxfId="43" dataCellStyle="Procent"/>
    <tableColumn id="5" xr3:uid="{A0814172-9AA0-4483-B461-432568DAA969}" name="Redovisat belopp" dataDxfId="42" dataCellStyle="Valuta"/>
    <tableColumn id="6" xr3:uid="{706B3BC2-1546-46F0-8D13-49EFDD1E0696}" name="Nyttjandegrad" dataDxfId="41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329569-7EEB-4F46-85F9-B434909AF64E}" name="Tabell2" displayName="Tabell2" ref="A2:F48" totalsRowShown="0" headerRowDxfId="40" dataDxfId="39" headerRowBorderDxfId="37" tableBorderDxfId="38" totalsRowBorderDxfId="36">
  <autoFilter ref="A2:F48" xr:uid="{110F1330-E859-4975-B59B-83BEAED402A6}"/>
  <sortState xmlns:xlrd2="http://schemas.microsoft.com/office/spreadsheetml/2017/richdata2" ref="A3:F43">
    <sortCondition ref="A3"/>
  </sortState>
  <tableColumns count="6">
    <tableColumn id="1" xr3:uid="{A5C640D3-562F-4D86-8EF9-552B814C5372}" name="Huvudsökande kommun" dataDxfId="35"/>
    <tableColumn id="2" xr3:uid="{943748B5-3512-4DD5-A215-8A77F60570F7}" name="Sökt belopp_x000a_(ansökan + omfördelning)" dataDxfId="34" dataCellStyle="Valuta"/>
    <tableColumn id="3" xr3:uid="{220060D5-6CD9-4761-B56A-C4324C5B65A5}" name="Beviljat belopp_x000a_(ansökan + omfördelning)" dataDxfId="33" dataCellStyle="Valuta"/>
    <tableColumn id="4" xr3:uid="{C24F11D2-9AD3-4E7E-A6CA-2A2F784EDF95}" name="Andel beviljat" dataDxfId="32" dataCellStyle="Procent"/>
    <tableColumn id="5" xr3:uid="{CBF9412A-2A91-450E-80FE-7AD9479F9B9F}" name="Redovisat belopp" dataDxfId="31" dataCellStyle="Valuta"/>
    <tableColumn id="6" xr3:uid="{9C5E4E5A-CAC9-4653-891C-F61D2705AC41}" name="Nyttjandegrad" dataDxfId="30" dataCellStyle="Pro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0DE734-1338-4D47-98B9-87082075DEF2}" name="Tabell3" displayName="Tabell3" ref="A2:F48" totalsRowShown="0" headerRowDxfId="29" dataDxfId="28" headerRowBorderDxfId="26" tableBorderDxfId="27" totalsRowBorderDxfId="25">
  <autoFilter ref="A2:F48" xr:uid="{8336CE1E-D815-4E68-8E5E-E1206807BC01}"/>
  <sortState xmlns:xlrd2="http://schemas.microsoft.com/office/spreadsheetml/2017/richdata2" ref="A3:F48">
    <sortCondition ref="A3"/>
  </sortState>
  <tableColumns count="6">
    <tableColumn id="1" xr3:uid="{9058CC13-0BED-4D8B-8280-C83005E8BE95}" name="Huvudsökande kommun" dataDxfId="24"/>
    <tableColumn id="8" xr3:uid="{C1C13C95-4D5F-4629-A7CA-B6C352B0A160}" name="Sökt belopp_x000a_(ansökan + omfördelning)" dataDxfId="23" dataCellStyle="Valuta"/>
    <tableColumn id="3" xr3:uid="{0CA8D7C0-E17C-4B05-A638-383D061F97E8}" name="Beviljat belopp_x000a_(ansökan + omfördelning)" dataDxfId="22" dataCellStyle="Valuta"/>
    <tableColumn id="5" xr3:uid="{F4A6EFBC-C510-4521-85CB-9B045E76B5C7}" name="Andel beviljat" dataDxfId="21" dataCellStyle="Procent"/>
    <tableColumn id="6" xr3:uid="{C94237A1-56AE-4FA6-92B4-6AEF5C73634C}" name="Redovisat belopp" dataDxfId="20" dataCellStyle="Valuta"/>
    <tableColumn id="7" xr3:uid="{922E6B20-ABBF-4B86-8D84-D57FEC97E96C}" name="Nyttjandegrad" dataDxfId="19" dataCellStyle="Pro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344774-707E-4FB8-85C1-4C78572FF910}" name="Tabell4" displayName="Tabell4" ref="A2:F35" totalsRowShown="0" headerRowDxfId="18" dataDxfId="17" headerRowBorderDxfId="15" tableBorderDxfId="16" totalsRowBorderDxfId="14">
  <autoFilter ref="A2:F35" xr:uid="{18A4BE39-6444-4268-970F-C1904C037360}"/>
  <sortState xmlns:xlrd2="http://schemas.microsoft.com/office/spreadsheetml/2017/richdata2" ref="A3:F29">
    <sortCondition ref="A3"/>
  </sortState>
  <tableColumns count="6">
    <tableColumn id="1" xr3:uid="{B10477B1-600F-4178-9D11-E2C9A61A8E71}" name="Huvudsökande kommun" dataDxfId="13"/>
    <tableColumn id="2" xr3:uid="{B70646B6-3B58-42D0-9FC1-286D9052F938}" name="Sökt belopp_x000a_(ansökan + omfördelning)" dataDxfId="12" dataCellStyle="Valuta"/>
    <tableColumn id="3" xr3:uid="{C937F245-A5E3-4E20-9D0D-811B5784CC28}" name="Beviljat belopp_x000a_(ansökan + omfördelning)" dataDxfId="11" dataCellStyle="Valuta"/>
    <tableColumn id="5" xr3:uid="{16B10701-E70C-42C5-9C17-A326174CCFC9}" name="Andel beviljat" dataDxfId="10" dataCellStyle="Procent"/>
    <tableColumn id="6" xr3:uid="{5793161A-E84A-45F1-8F20-032B0E5168CF}" name="Redovisat belopp" dataDxfId="9"/>
    <tableColumn id="7" xr3:uid="{365B66CD-280A-45F5-8F50-B26BAA694A05}" name="Nyttjandegrad" dataDxfId="8" dataCellStyle="Pro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566ABF-8444-467C-9E35-BEACE67FC9A1}" name="Tabell5" displayName="Tabell5" ref="A2:F39" totalsRowShown="0" headerRowDxfId="7" dataDxfId="6">
  <autoFilter ref="A2:F39" xr:uid="{CDDD2DF6-3C92-404F-BBE2-3D44FB428596}"/>
  <tableColumns count="6">
    <tableColumn id="1" xr3:uid="{54C579EB-45A1-4F1E-8116-107B20626234}" name="Huvudsökande kommun" dataDxfId="5"/>
    <tableColumn id="2" xr3:uid="{352B5313-99A7-4061-9756-31178B13522E}" name="Sökt belopp_x000a_(ansökan + omfördelning)" dataDxfId="4" dataCellStyle="Valuta"/>
    <tableColumn id="3" xr3:uid="{AE2DDAF9-7057-47E1-88AE-1B9485C1182B}" name="Beviljat belopp_x000a_(ansökan + omfördelning)" dataDxfId="3" dataCellStyle="Valuta"/>
    <tableColumn id="6" xr3:uid="{6C8496AF-4E81-4DFC-89A2-E903317469A2}" name="Andel beviljat" dataDxfId="2" dataCellStyle="Procent"/>
    <tableColumn id="4" xr3:uid="{ABDC4E2B-AFAD-44E2-B327-6FC2040D4379}" name="Redovisat belopp" dataDxfId="1" dataCellStyle="Valuta"/>
    <tableColumn id="5" xr3:uid="{48EA0331-FD63-4107-82D3-28D7CE8A118F}" name="Nyttjandegrad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9EC6-165C-44A9-B64B-BEDA486BE63E}">
  <dimension ref="A1:H58"/>
  <sheetViews>
    <sheetView tabSelected="1" workbookViewId="0">
      <selection activeCell="I1" sqref="I1:XFD1048576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1" t="s">
        <v>0</v>
      </c>
      <c r="B1" s="1"/>
      <c r="C1" s="1"/>
      <c r="D1" s="1"/>
      <c r="E1" s="1"/>
      <c r="F1" s="1"/>
      <c r="G1" s="11"/>
      <c r="H1" s="11"/>
    </row>
    <row r="2" spans="1:8" ht="30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11"/>
      <c r="H2" s="11"/>
    </row>
    <row r="3" spans="1:8" x14ac:dyDescent="0.25">
      <c r="A3" s="6" t="s">
        <v>7</v>
      </c>
      <c r="B3" s="7">
        <v>11890000</v>
      </c>
      <c r="C3" s="7">
        <v>11890000</v>
      </c>
      <c r="D3" s="8">
        <v>1</v>
      </c>
      <c r="E3" s="7">
        <v>11661063</v>
      </c>
      <c r="F3" s="9">
        <v>0.98074541631623213</v>
      </c>
      <c r="G3" s="11"/>
      <c r="H3" s="11"/>
    </row>
    <row r="4" spans="1:8" x14ac:dyDescent="0.25">
      <c r="A4" s="6" t="s">
        <v>8</v>
      </c>
      <c r="B4" s="7">
        <v>32960000</v>
      </c>
      <c r="C4" s="7">
        <v>32960000</v>
      </c>
      <c r="D4" s="8">
        <v>1</v>
      </c>
      <c r="E4" s="7">
        <v>25520688</v>
      </c>
      <c r="F4" s="9">
        <v>0.77429271844660197</v>
      </c>
      <c r="G4" s="11"/>
      <c r="H4" s="11"/>
    </row>
    <row r="5" spans="1:8" x14ac:dyDescent="0.25">
      <c r="A5" s="6" t="s">
        <v>9</v>
      </c>
      <c r="B5" s="7">
        <v>22875000</v>
      </c>
      <c r="C5" s="7">
        <v>22875000</v>
      </c>
      <c r="D5" s="8">
        <v>1</v>
      </c>
      <c r="E5" s="7">
        <v>11297857</v>
      </c>
      <c r="F5" s="9">
        <v>0.49389538797814209</v>
      </c>
      <c r="G5" s="11"/>
      <c r="H5" s="11"/>
    </row>
    <row r="6" spans="1:8" x14ac:dyDescent="0.25">
      <c r="A6" s="6" t="s">
        <v>10</v>
      </c>
      <c r="B6" s="7">
        <v>22340000</v>
      </c>
      <c r="C6" s="7">
        <v>22340000</v>
      </c>
      <c r="D6" s="8">
        <v>1</v>
      </c>
      <c r="E6" s="7">
        <v>22340000</v>
      </c>
      <c r="F6" s="9">
        <v>1</v>
      </c>
      <c r="G6" s="11"/>
      <c r="H6" s="11"/>
    </row>
    <row r="7" spans="1:8" x14ac:dyDescent="0.25">
      <c r="A7" s="6" t="s">
        <v>11</v>
      </c>
      <c r="B7" s="7">
        <v>55710000</v>
      </c>
      <c r="C7" s="7">
        <v>55710000</v>
      </c>
      <c r="D7" s="8">
        <v>1</v>
      </c>
      <c r="E7" s="7">
        <v>54280908</v>
      </c>
      <c r="F7" s="9">
        <v>0.97434765751211627</v>
      </c>
      <c r="G7" s="11"/>
      <c r="H7" s="11"/>
    </row>
    <row r="8" spans="1:8" x14ac:dyDescent="0.25">
      <c r="A8" s="6" t="s">
        <v>12</v>
      </c>
      <c r="B8" s="7">
        <v>16225000</v>
      </c>
      <c r="C8" s="7">
        <v>16225000</v>
      </c>
      <c r="D8" s="8">
        <v>1</v>
      </c>
      <c r="E8" s="7">
        <v>6819769</v>
      </c>
      <c r="F8" s="9">
        <v>0.42032474576271184</v>
      </c>
      <c r="G8" s="11"/>
      <c r="H8" s="11"/>
    </row>
    <row r="9" spans="1:8" x14ac:dyDescent="0.25">
      <c r="A9" s="6" t="s">
        <v>13</v>
      </c>
      <c r="B9" s="7">
        <v>10850000</v>
      </c>
      <c r="C9" s="7">
        <v>10850000</v>
      </c>
      <c r="D9" s="8">
        <v>1</v>
      </c>
      <c r="E9" s="7">
        <v>3869282</v>
      </c>
      <c r="F9" s="9">
        <v>0.35661585253456224</v>
      </c>
      <c r="G9" s="11"/>
      <c r="H9" s="11"/>
    </row>
    <row r="10" spans="1:8" x14ac:dyDescent="0.25">
      <c r="A10" s="6" t="s">
        <v>14</v>
      </c>
      <c r="B10" s="7">
        <v>26660000</v>
      </c>
      <c r="C10" s="7">
        <v>26660000</v>
      </c>
      <c r="D10" s="8">
        <v>1</v>
      </c>
      <c r="E10" s="7">
        <v>22448646</v>
      </c>
      <c r="F10" s="9">
        <v>0.84203473368342086</v>
      </c>
      <c r="G10" s="11"/>
      <c r="H10" s="11"/>
    </row>
    <row r="11" spans="1:8" x14ac:dyDescent="0.25">
      <c r="A11" s="6" t="s">
        <v>15</v>
      </c>
      <c r="B11" s="7">
        <v>65330000</v>
      </c>
      <c r="C11" s="7">
        <v>65330000</v>
      </c>
      <c r="D11" s="8">
        <v>1</v>
      </c>
      <c r="E11" s="7">
        <v>50211081</v>
      </c>
      <c r="F11" s="9">
        <v>0.76857616715138533</v>
      </c>
      <c r="G11" s="11"/>
      <c r="H11" s="11"/>
    </row>
    <row r="12" spans="1:8" x14ac:dyDescent="0.25">
      <c r="A12" s="6" t="s">
        <v>16</v>
      </c>
      <c r="B12" s="7">
        <v>30150000</v>
      </c>
      <c r="C12" s="7">
        <v>30150000</v>
      </c>
      <c r="D12" s="8">
        <v>1</v>
      </c>
      <c r="E12" s="7">
        <v>30150000</v>
      </c>
      <c r="F12" s="9">
        <v>1</v>
      </c>
      <c r="G12" s="11"/>
      <c r="H12" s="11"/>
    </row>
    <row r="13" spans="1:8" x14ac:dyDescent="0.25">
      <c r="A13" s="6" t="s">
        <v>17</v>
      </c>
      <c r="B13" s="7">
        <v>25850000</v>
      </c>
      <c r="C13" s="7">
        <v>25850000</v>
      </c>
      <c r="D13" s="8">
        <v>1</v>
      </c>
      <c r="E13" s="7">
        <v>23812988</v>
      </c>
      <c r="F13" s="9">
        <v>0.92119876208897489</v>
      </c>
      <c r="G13" s="11"/>
      <c r="H13" s="11"/>
    </row>
    <row r="14" spans="1:8" x14ac:dyDescent="0.25">
      <c r="A14" s="6" t="s">
        <v>18</v>
      </c>
      <c r="B14" s="7">
        <v>1550000</v>
      </c>
      <c r="C14" s="7">
        <v>1550000</v>
      </c>
      <c r="D14" s="8">
        <v>1</v>
      </c>
      <c r="E14" s="7">
        <v>431658</v>
      </c>
      <c r="F14" s="9">
        <v>0.27848903225806454</v>
      </c>
      <c r="G14" s="11"/>
      <c r="H14" s="11"/>
    </row>
    <row r="15" spans="1:8" x14ac:dyDescent="0.25">
      <c r="A15" s="6" t="s">
        <v>19</v>
      </c>
      <c r="B15" s="7">
        <v>52550000</v>
      </c>
      <c r="C15" s="7">
        <v>52550000</v>
      </c>
      <c r="D15" s="8">
        <v>1</v>
      </c>
      <c r="E15" s="7">
        <v>39570844</v>
      </c>
      <c r="F15" s="9">
        <v>0.75301320647002856</v>
      </c>
      <c r="G15" s="11"/>
      <c r="H15" s="11"/>
    </row>
    <row r="16" spans="1:8" x14ac:dyDescent="0.25">
      <c r="A16" s="6" t="s">
        <v>20</v>
      </c>
      <c r="B16" s="7">
        <v>9310000</v>
      </c>
      <c r="C16" s="7">
        <v>9310000</v>
      </c>
      <c r="D16" s="8">
        <v>1</v>
      </c>
      <c r="E16" s="7">
        <v>4335163</v>
      </c>
      <c r="F16" s="9">
        <v>0.46564586466165414</v>
      </c>
      <c r="G16" s="11"/>
      <c r="H16" s="11"/>
    </row>
    <row r="17" spans="1:8" x14ac:dyDescent="0.25">
      <c r="A17" s="6" t="s">
        <v>21</v>
      </c>
      <c r="B17" s="7">
        <v>7775000</v>
      </c>
      <c r="C17" s="7">
        <v>7775000</v>
      </c>
      <c r="D17" s="8">
        <v>1</v>
      </c>
      <c r="E17" s="7">
        <v>4868094</v>
      </c>
      <c r="F17" s="9">
        <v>0.62612141479099681</v>
      </c>
      <c r="G17" s="11"/>
      <c r="H17" s="11"/>
    </row>
    <row r="18" spans="1:8" x14ac:dyDescent="0.25">
      <c r="A18" s="6" t="s">
        <v>22</v>
      </c>
      <c r="B18" s="7">
        <v>6035000</v>
      </c>
      <c r="C18" s="7">
        <v>6035000</v>
      </c>
      <c r="D18" s="8">
        <v>1</v>
      </c>
      <c r="E18" s="7">
        <v>3875594</v>
      </c>
      <c r="F18" s="9">
        <v>0.64218624689312342</v>
      </c>
      <c r="G18" s="11"/>
      <c r="H18" s="11"/>
    </row>
    <row r="19" spans="1:8" x14ac:dyDescent="0.25">
      <c r="A19" s="6" t="s">
        <v>23</v>
      </c>
      <c r="B19" s="7">
        <v>23580000</v>
      </c>
      <c r="C19" s="7">
        <v>23580000</v>
      </c>
      <c r="D19" s="8">
        <v>1</v>
      </c>
      <c r="E19" s="7">
        <v>15969600</v>
      </c>
      <c r="F19" s="9">
        <v>0.6772519083969466</v>
      </c>
      <c r="G19" s="11"/>
      <c r="H19" s="11"/>
    </row>
    <row r="20" spans="1:8" x14ac:dyDescent="0.25">
      <c r="A20" s="6" t="s">
        <v>24</v>
      </c>
      <c r="B20" s="7">
        <v>14300000</v>
      </c>
      <c r="C20" s="7">
        <v>14300000</v>
      </c>
      <c r="D20" s="8">
        <v>1</v>
      </c>
      <c r="E20" s="7">
        <v>13737232</v>
      </c>
      <c r="F20" s="9">
        <v>0.96064559440559438</v>
      </c>
      <c r="G20" s="11"/>
      <c r="H20" s="11"/>
    </row>
    <row r="21" spans="1:8" x14ac:dyDescent="0.25">
      <c r="A21" s="6" t="s">
        <v>25</v>
      </c>
      <c r="B21" s="7">
        <v>20620000</v>
      </c>
      <c r="C21" s="7">
        <v>20620000</v>
      </c>
      <c r="D21" s="8">
        <v>1</v>
      </c>
      <c r="E21" s="7">
        <v>20620000</v>
      </c>
      <c r="F21" s="9">
        <v>1</v>
      </c>
      <c r="G21" s="11"/>
      <c r="H21" s="11"/>
    </row>
    <row r="22" spans="1:8" x14ac:dyDescent="0.25">
      <c r="A22" s="6" t="s">
        <v>26</v>
      </c>
      <c r="B22" s="7">
        <v>29490000</v>
      </c>
      <c r="C22" s="7">
        <v>29490000</v>
      </c>
      <c r="D22" s="8">
        <v>1</v>
      </c>
      <c r="E22" s="7">
        <v>20176436</v>
      </c>
      <c r="F22" s="9">
        <v>0.68417890810444215</v>
      </c>
      <c r="G22" s="11"/>
      <c r="H22" s="11"/>
    </row>
    <row r="23" spans="1:8" x14ac:dyDescent="0.25">
      <c r="A23" s="6" t="s">
        <v>27</v>
      </c>
      <c r="B23" s="7">
        <v>33910000</v>
      </c>
      <c r="C23" s="7">
        <v>33910000</v>
      </c>
      <c r="D23" s="8">
        <v>1</v>
      </c>
      <c r="E23" s="7">
        <v>22378769</v>
      </c>
      <c r="F23" s="9">
        <v>0.65994600412857563</v>
      </c>
      <c r="G23" s="11"/>
      <c r="H23" s="11"/>
    </row>
    <row r="24" spans="1:8" x14ac:dyDescent="0.25">
      <c r="A24" s="6" t="s">
        <v>28</v>
      </c>
      <c r="B24" s="7">
        <v>18690000</v>
      </c>
      <c r="C24" s="7">
        <v>18690000</v>
      </c>
      <c r="D24" s="8">
        <v>1</v>
      </c>
      <c r="E24" s="7">
        <v>18653082</v>
      </c>
      <c r="F24" s="9">
        <v>0.99802471910112356</v>
      </c>
      <c r="G24" s="11"/>
      <c r="H24" s="11"/>
    </row>
    <row r="25" spans="1:8" x14ac:dyDescent="0.25">
      <c r="A25" s="6" t="s">
        <v>29</v>
      </c>
      <c r="B25" s="7">
        <v>6500000</v>
      </c>
      <c r="C25" s="7">
        <v>6500000</v>
      </c>
      <c r="D25" s="8">
        <v>1</v>
      </c>
      <c r="E25" s="7">
        <v>6500000</v>
      </c>
      <c r="F25" s="9">
        <v>1</v>
      </c>
      <c r="G25" s="11"/>
      <c r="H25" s="11"/>
    </row>
    <row r="26" spans="1:8" x14ac:dyDescent="0.25">
      <c r="A26" s="6" t="s">
        <v>30</v>
      </c>
      <c r="B26" s="7">
        <v>4800000</v>
      </c>
      <c r="C26" s="7">
        <v>4800000</v>
      </c>
      <c r="D26" s="8">
        <v>1</v>
      </c>
      <c r="E26" s="7">
        <v>2717132</v>
      </c>
      <c r="F26" s="9">
        <v>0.56606916666666662</v>
      </c>
      <c r="G26" s="11"/>
      <c r="H26" s="11"/>
    </row>
    <row r="27" spans="1:8" x14ac:dyDescent="0.25">
      <c r="A27" s="6" t="s">
        <v>31</v>
      </c>
      <c r="B27" s="7">
        <v>6665000</v>
      </c>
      <c r="C27" s="7">
        <v>6665000</v>
      </c>
      <c r="D27" s="8">
        <v>1</v>
      </c>
      <c r="E27" s="7">
        <v>4683344</v>
      </c>
      <c r="F27" s="9">
        <v>0.70267726931732932</v>
      </c>
      <c r="G27" s="11"/>
      <c r="H27" s="11"/>
    </row>
    <row r="28" spans="1:8" x14ac:dyDescent="0.25">
      <c r="A28" s="6" t="s">
        <v>32</v>
      </c>
      <c r="B28" s="7">
        <v>46115000</v>
      </c>
      <c r="C28" s="7">
        <v>46115000</v>
      </c>
      <c r="D28" s="8">
        <v>1</v>
      </c>
      <c r="E28" s="7">
        <v>28194832</v>
      </c>
      <c r="F28" s="9">
        <v>0.61140262387509492</v>
      </c>
      <c r="G28" s="11"/>
      <c r="H28" s="11"/>
    </row>
    <row r="29" spans="1:8" x14ac:dyDescent="0.25">
      <c r="A29" s="6" t="s">
        <v>33</v>
      </c>
      <c r="B29" s="7">
        <v>80000000</v>
      </c>
      <c r="C29" s="7">
        <v>80000000</v>
      </c>
      <c r="D29" s="8">
        <v>1</v>
      </c>
      <c r="E29" s="7">
        <v>31870325</v>
      </c>
      <c r="F29" s="9">
        <v>0.39837906249999999</v>
      </c>
      <c r="G29" s="11"/>
      <c r="H29" s="11"/>
    </row>
    <row r="30" spans="1:8" x14ac:dyDescent="0.25">
      <c r="A30" s="6" t="s">
        <v>34</v>
      </c>
      <c r="B30" s="7">
        <v>3325000</v>
      </c>
      <c r="C30" s="7">
        <v>3325000</v>
      </c>
      <c r="D30" s="8">
        <v>1</v>
      </c>
      <c r="E30" s="7">
        <v>3325000</v>
      </c>
      <c r="F30" s="9">
        <v>1</v>
      </c>
      <c r="G30" s="11"/>
      <c r="H30" s="11"/>
    </row>
    <row r="31" spans="1:8" x14ac:dyDescent="0.25">
      <c r="A31" s="6" t="s">
        <v>35</v>
      </c>
      <c r="B31" s="7">
        <v>3025000</v>
      </c>
      <c r="C31" s="7">
        <v>3025000</v>
      </c>
      <c r="D31" s="8">
        <v>1</v>
      </c>
      <c r="E31" s="7">
        <v>2245500</v>
      </c>
      <c r="F31" s="9">
        <v>0.74231404958677683</v>
      </c>
      <c r="G31" s="11"/>
      <c r="H31" s="11"/>
    </row>
    <row r="32" spans="1:8" x14ac:dyDescent="0.25">
      <c r="A32" s="6" t="s">
        <v>36</v>
      </c>
      <c r="B32" s="7">
        <v>17575000</v>
      </c>
      <c r="C32" s="7">
        <v>17575000</v>
      </c>
      <c r="D32" s="8">
        <v>1</v>
      </c>
      <c r="E32" s="7">
        <v>8641469</v>
      </c>
      <c r="F32" s="9">
        <v>0.49169098150782359</v>
      </c>
      <c r="G32" s="11"/>
      <c r="H32" s="11"/>
    </row>
    <row r="33" spans="1:8" x14ac:dyDescent="0.25">
      <c r="A33" s="6" t="s">
        <v>37</v>
      </c>
      <c r="B33" s="7">
        <v>2720000</v>
      </c>
      <c r="C33" s="7">
        <v>2720000</v>
      </c>
      <c r="D33" s="8">
        <v>1</v>
      </c>
      <c r="E33" s="7">
        <v>2207113</v>
      </c>
      <c r="F33" s="9">
        <v>0.81143860294117642</v>
      </c>
      <c r="G33" s="11"/>
      <c r="H33" s="11"/>
    </row>
    <row r="34" spans="1:8" x14ac:dyDescent="0.25">
      <c r="A34" s="6" t="s">
        <v>38</v>
      </c>
      <c r="B34" s="7">
        <v>26600000</v>
      </c>
      <c r="C34" s="7">
        <v>26600000</v>
      </c>
      <c r="D34" s="8">
        <v>1</v>
      </c>
      <c r="E34" s="7">
        <v>19435829</v>
      </c>
      <c r="F34" s="9">
        <v>0.73067026315789474</v>
      </c>
      <c r="G34" s="11"/>
      <c r="H34" s="11"/>
    </row>
    <row r="35" spans="1:8" x14ac:dyDescent="0.25">
      <c r="A35" s="6" t="s">
        <v>39</v>
      </c>
      <c r="B35" s="7">
        <v>55250000</v>
      </c>
      <c r="C35" s="7">
        <v>55250000</v>
      </c>
      <c r="D35" s="8">
        <v>1</v>
      </c>
      <c r="E35" s="7">
        <v>36166688</v>
      </c>
      <c r="F35" s="9">
        <v>0.65460068778280545</v>
      </c>
      <c r="G35" s="11"/>
      <c r="H35" s="11"/>
    </row>
    <row r="36" spans="1:8" x14ac:dyDescent="0.25">
      <c r="A36" s="6" t="s">
        <v>40</v>
      </c>
      <c r="B36" s="7">
        <v>90300000</v>
      </c>
      <c r="C36" s="7">
        <v>90300000</v>
      </c>
      <c r="D36" s="8">
        <v>1</v>
      </c>
      <c r="E36" s="7">
        <v>88802849</v>
      </c>
      <c r="F36" s="9">
        <v>0.98342025470653383</v>
      </c>
      <c r="G36" s="11"/>
      <c r="H36" s="11"/>
    </row>
    <row r="37" spans="1:8" x14ac:dyDescent="0.25">
      <c r="A37" s="6" t="s">
        <v>41</v>
      </c>
      <c r="B37" s="7">
        <v>41300000</v>
      </c>
      <c r="C37" s="7">
        <v>41300000</v>
      </c>
      <c r="D37" s="8">
        <v>1</v>
      </c>
      <c r="E37" s="7">
        <v>21981186</v>
      </c>
      <c r="F37" s="9">
        <v>0.53223210653753028</v>
      </c>
      <c r="G37" s="11"/>
      <c r="H37" s="11"/>
    </row>
    <row r="38" spans="1:8" x14ac:dyDescent="0.25">
      <c r="A38" s="6" t="s">
        <v>42</v>
      </c>
      <c r="B38" s="7">
        <v>21315000</v>
      </c>
      <c r="C38" s="7">
        <v>21315000</v>
      </c>
      <c r="D38" s="8">
        <v>1</v>
      </c>
      <c r="E38" s="7">
        <v>16374938</v>
      </c>
      <c r="F38" s="9">
        <v>0.76823542106497766</v>
      </c>
      <c r="G38" s="11"/>
      <c r="H38" s="11"/>
    </row>
    <row r="39" spans="1:8" x14ac:dyDescent="0.25">
      <c r="A39" s="6" t="s">
        <v>43</v>
      </c>
      <c r="B39" s="7">
        <v>57785000</v>
      </c>
      <c r="C39" s="7">
        <v>57785000</v>
      </c>
      <c r="D39" s="8">
        <v>1</v>
      </c>
      <c r="E39" s="7">
        <v>35160050</v>
      </c>
      <c r="F39" s="9">
        <v>0.60846326901445014</v>
      </c>
      <c r="G39" s="11"/>
      <c r="H39" s="11"/>
    </row>
    <row r="40" spans="1:8" x14ac:dyDescent="0.25">
      <c r="A40" s="6" t="s">
        <v>44</v>
      </c>
      <c r="B40" s="7">
        <v>12955000</v>
      </c>
      <c r="C40" s="7">
        <v>12955000</v>
      </c>
      <c r="D40" s="8">
        <v>1</v>
      </c>
      <c r="E40" s="7">
        <v>12253332</v>
      </c>
      <c r="F40" s="9">
        <v>0.94583805480509453</v>
      </c>
      <c r="G40" s="11"/>
      <c r="H40" s="11"/>
    </row>
    <row r="41" spans="1:8" x14ac:dyDescent="0.25">
      <c r="A41" s="6" t="s">
        <v>45</v>
      </c>
      <c r="B41" s="7">
        <v>58400000</v>
      </c>
      <c r="C41" s="7">
        <v>58400000</v>
      </c>
      <c r="D41" s="8">
        <v>1</v>
      </c>
      <c r="E41" s="7">
        <v>29699663</v>
      </c>
      <c r="F41" s="9">
        <v>0.50855587328767127</v>
      </c>
      <c r="G41" s="11"/>
      <c r="H41" s="11"/>
    </row>
    <row r="42" spans="1:8" x14ac:dyDescent="0.25">
      <c r="A42" s="6" t="s">
        <v>46</v>
      </c>
      <c r="B42" s="7">
        <v>38925000</v>
      </c>
      <c r="C42" s="7">
        <v>38925000</v>
      </c>
      <c r="D42" s="8">
        <v>1</v>
      </c>
      <c r="E42" s="7">
        <v>29450741</v>
      </c>
      <c r="F42" s="9">
        <v>0.75660220937700706</v>
      </c>
      <c r="G42" s="11"/>
      <c r="H42" s="11"/>
    </row>
    <row r="43" spans="1:8" x14ac:dyDescent="0.25">
      <c r="A43" s="6" t="s">
        <v>47</v>
      </c>
      <c r="B43" s="7">
        <v>26265000</v>
      </c>
      <c r="C43" s="7">
        <v>26265000</v>
      </c>
      <c r="D43" s="8">
        <v>1</v>
      </c>
      <c r="E43" s="7">
        <v>24098649</v>
      </c>
      <c r="F43" s="9">
        <v>0.91751947458595084</v>
      </c>
      <c r="G43" s="11"/>
      <c r="H43" s="11"/>
    </row>
    <row r="44" spans="1:8" x14ac:dyDescent="0.25">
      <c r="A44" s="6" t="s">
        <v>48</v>
      </c>
      <c r="B44" s="7">
        <v>3430000</v>
      </c>
      <c r="C44" s="7">
        <v>3430000</v>
      </c>
      <c r="D44" s="8">
        <v>1</v>
      </c>
      <c r="E44" s="7">
        <v>3093782</v>
      </c>
      <c r="F44" s="9">
        <v>0.90197725947521867</v>
      </c>
      <c r="G44" s="11"/>
      <c r="H44" s="11"/>
    </row>
    <row r="45" spans="1:8" x14ac:dyDescent="0.25">
      <c r="A45" s="6" t="s">
        <v>49</v>
      </c>
      <c r="B45" s="7">
        <v>33860000</v>
      </c>
      <c r="C45" s="7">
        <v>33860000</v>
      </c>
      <c r="D45" s="8">
        <v>1</v>
      </c>
      <c r="E45" s="7">
        <v>29844363</v>
      </c>
      <c r="F45" s="9">
        <v>0.88140469580626113</v>
      </c>
      <c r="G45" s="11"/>
      <c r="H45" s="11"/>
    </row>
    <row r="46" spans="1:8" x14ac:dyDescent="0.25">
      <c r="A46" s="6" t="s">
        <v>50</v>
      </c>
      <c r="B46" s="7">
        <v>17655000</v>
      </c>
      <c r="C46" s="7">
        <v>17655000</v>
      </c>
      <c r="D46" s="8">
        <v>1</v>
      </c>
      <c r="E46" s="7">
        <v>11731732</v>
      </c>
      <c r="F46" s="9">
        <v>0.66449912206173889</v>
      </c>
      <c r="G46" s="11"/>
      <c r="H46" s="11"/>
    </row>
    <row r="47" spans="1:8" x14ac:dyDescent="0.25">
      <c r="A47" s="6" t="s">
        <v>51</v>
      </c>
      <c r="B47" s="7">
        <v>9500000</v>
      </c>
      <c r="C47" s="7">
        <v>9500000</v>
      </c>
      <c r="D47" s="8">
        <v>1</v>
      </c>
      <c r="E47" s="7">
        <v>7341069</v>
      </c>
      <c r="F47" s="9">
        <v>0.77274410526315784</v>
      </c>
      <c r="G47" s="11"/>
      <c r="H47" s="11"/>
    </row>
    <row r="48" spans="1:8" x14ac:dyDescent="0.25">
      <c r="A48" s="6" t="s">
        <v>52</v>
      </c>
      <c r="B48" s="7">
        <v>33400000</v>
      </c>
      <c r="C48" s="7">
        <v>33400000</v>
      </c>
      <c r="D48" s="8">
        <v>1</v>
      </c>
      <c r="E48" s="7">
        <v>25388563</v>
      </c>
      <c r="F48" s="9">
        <v>0.76013661676646704</v>
      </c>
      <c r="G48" s="11"/>
      <c r="H48" s="11"/>
    </row>
    <row r="49" spans="1:8" x14ac:dyDescent="0.25">
      <c r="A49" s="6" t="s">
        <v>53</v>
      </c>
      <c r="B49" s="7">
        <v>8795000</v>
      </c>
      <c r="C49" s="7">
        <v>8795000</v>
      </c>
      <c r="D49" s="8">
        <v>1</v>
      </c>
      <c r="E49" s="7">
        <v>8795000</v>
      </c>
      <c r="F49" s="9">
        <v>1</v>
      </c>
      <c r="G49" s="11"/>
      <c r="H49" s="11"/>
    </row>
    <row r="50" spans="1:8" x14ac:dyDescent="0.25">
      <c r="A50" s="6" t="s">
        <v>54</v>
      </c>
      <c r="B50" s="7">
        <v>21350000</v>
      </c>
      <c r="C50" s="7">
        <v>21350000</v>
      </c>
      <c r="D50" s="8">
        <v>1</v>
      </c>
      <c r="E50" s="7">
        <v>20923594</v>
      </c>
      <c r="F50" s="9">
        <v>0.98002782201405148</v>
      </c>
      <c r="G50" s="11"/>
      <c r="H50" s="11"/>
    </row>
    <row r="51" spans="1:8" x14ac:dyDescent="0.25">
      <c r="A51" s="10"/>
      <c r="B51" s="11"/>
      <c r="C51" s="11"/>
      <c r="D51" s="11"/>
      <c r="E51" s="11"/>
      <c r="F51" s="12"/>
      <c r="G51" s="11"/>
      <c r="H51" s="11"/>
    </row>
    <row r="52" spans="1:8" ht="18.75" customHeight="1" x14ac:dyDescent="0.25">
      <c r="A52" s="13" t="s">
        <v>55</v>
      </c>
      <c r="B52" s="14">
        <v>1266460000</v>
      </c>
      <c r="C52" s="14">
        <v>1266460000</v>
      </c>
      <c r="D52" s="15">
        <v>1</v>
      </c>
      <c r="E52" s="14">
        <v>937955497</v>
      </c>
      <c r="F52" s="15">
        <v>0.74061201853986702</v>
      </c>
      <c r="G52" s="11"/>
      <c r="H52" s="11"/>
    </row>
    <row r="53" spans="1:8" x14ac:dyDescent="0.25">
      <c r="A53" s="10"/>
      <c r="B53" s="11"/>
      <c r="C53" s="11"/>
      <c r="D53" s="11"/>
      <c r="E53" s="11"/>
      <c r="F53" s="12"/>
      <c r="G53" s="11"/>
      <c r="H53" s="11"/>
    </row>
    <row r="54" spans="1:8" x14ac:dyDescent="0.25">
      <c r="A54" s="16"/>
      <c r="B54" s="17"/>
      <c r="C54" s="17"/>
      <c r="D54" s="17"/>
      <c r="E54" s="17"/>
      <c r="F54" s="18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  <row r="58" spans="1:8" x14ac:dyDescent="0.25">
      <c r="A58" s="11"/>
      <c r="B58" s="11"/>
      <c r="C58" s="11"/>
      <c r="D58" s="11"/>
      <c r="E58" s="11"/>
      <c r="F58" s="11"/>
      <c r="G58" s="11"/>
      <c r="H58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BC44-FD7B-49A5-B4E6-1B646272E044}">
  <dimension ref="A1:H56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1" t="s">
        <v>56</v>
      </c>
      <c r="B1" s="1"/>
      <c r="C1" s="1"/>
      <c r="D1" s="1"/>
      <c r="E1" s="1"/>
      <c r="F1" s="1"/>
      <c r="G1" s="11"/>
      <c r="H1" s="11"/>
    </row>
    <row r="2" spans="1:8" ht="30" customHeight="1" x14ac:dyDescent="0.25">
      <c r="A2" s="20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3" t="s">
        <v>6</v>
      </c>
      <c r="G2" s="11"/>
      <c r="H2" s="11"/>
    </row>
    <row r="3" spans="1:8" x14ac:dyDescent="0.25">
      <c r="A3" s="6" t="s">
        <v>7</v>
      </c>
      <c r="B3" s="7">
        <v>2190000</v>
      </c>
      <c r="C3" s="7">
        <v>2190000</v>
      </c>
      <c r="D3" s="8">
        <v>1</v>
      </c>
      <c r="E3" s="7">
        <v>1149375</v>
      </c>
      <c r="F3" s="9">
        <v>0.52482876712328763</v>
      </c>
      <c r="G3" s="11"/>
      <c r="H3" s="11"/>
    </row>
    <row r="4" spans="1:8" x14ac:dyDescent="0.25">
      <c r="A4" s="6" t="s">
        <v>8</v>
      </c>
      <c r="B4" s="7">
        <v>2015000</v>
      </c>
      <c r="C4" s="7">
        <v>2015000</v>
      </c>
      <c r="D4" s="8">
        <v>1</v>
      </c>
      <c r="E4" s="7">
        <v>2015000</v>
      </c>
      <c r="F4" s="9">
        <v>1</v>
      </c>
      <c r="G4" s="11"/>
      <c r="H4" s="11"/>
    </row>
    <row r="5" spans="1:8" x14ac:dyDescent="0.25">
      <c r="A5" s="6" t="s">
        <v>9</v>
      </c>
      <c r="B5" s="7">
        <v>1025000</v>
      </c>
      <c r="C5" s="7">
        <v>1025000</v>
      </c>
      <c r="D5" s="8">
        <v>1</v>
      </c>
      <c r="E5" s="7">
        <v>0</v>
      </c>
      <c r="F5" s="9">
        <v>0</v>
      </c>
      <c r="G5" s="11"/>
      <c r="H5" s="11"/>
    </row>
    <row r="6" spans="1:8" x14ac:dyDescent="0.25">
      <c r="A6" s="6" t="s">
        <v>10</v>
      </c>
      <c r="B6" s="7">
        <v>2840000</v>
      </c>
      <c r="C6" s="7">
        <v>2840000</v>
      </c>
      <c r="D6" s="8">
        <v>1</v>
      </c>
      <c r="E6" s="7">
        <v>1894350</v>
      </c>
      <c r="F6" s="9">
        <v>0.66702464788732396</v>
      </c>
      <c r="G6" s="11"/>
      <c r="H6" s="11"/>
    </row>
    <row r="7" spans="1:8" x14ac:dyDescent="0.25">
      <c r="A7" s="6" t="s">
        <v>11</v>
      </c>
      <c r="B7" s="7">
        <v>7465000</v>
      </c>
      <c r="C7" s="7">
        <v>7465000</v>
      </c>
      <c r="D7" s="8">
        <v>1</v>
      </c>
      <c r="E7" s="7">
        <v>4328663</v>
      </c>
      <c r="F7" s="9">
        <v>0.57986108506363032</v>
      </c>
      <c r="G7" s="11"/>
      <c r="H7" s="11"/>
    </row>
    <row r="8" spans="1:8" x14ac:dyDescent="0.25">
      <c r="A8" s="6" t="s">
        <v>12</v>
      </c>
      <c r="B8" s="7">
        <v>1025000</v>
      </c>
      <c r="C8" s="7">
        <v>1025000</v>
      </c>
      <c r="D8" s="8">
        <v>1</v>
      </c>
      <c r="E8" s="7">
        <v>777188</v>
      </c>
      <c r="F8" s="9">
        <v>0.75823219512195117</v>
      </c>
      <c r="G8" s="11"/>
      <c r="H8" s="11"/>
    </row>
    <row r="9" spans="1:8" x14ac:dyDescent="0.25">
      <c r="A9" s="6" t="s">
        <v>13</v>
      </c>
      <c r="B9" s="7">
        <v>1400000</v>
      </c>
      <c r="C9" s="7">
        <v>1400000</v>
      </c>
      <c r="D9" s="8">
        <v>1</v>
      </c>
      <c r="E9" s="7">
        <v>63750</v>
      </c>
      <c r="F9" s="9">
        <v>4.5535714285714284E-2</v>
      </c>
      <c r="G9" s="11"/>
      <c r="H9" s="11"/>
    </row>
    <row r="10" spans="1:8" x14ac:dyDescent="0.25">
      <c r="A10" s="6" t="s">
        <v>14</v>
      </c>
      <c r="B10" s="7">
        <v>1560000</v>
      </c>
      <c r="C10" s="7">
        <v>1560000</v>
      </c>
      <c r="D10" s="8">
        <v>1</v>
      </c>
      <c r="E10" s="7">
        <v>807250</v>
      </c>
      <c r="F10" s="9">
        <v>0.51746794871794877</v>
      </c>
      <c r="G10" s="11"/>
      <c r="H10" s="11"/>
    </row>
    <row r="11" spans="1:8" x14ac:dyDescent="0.25">
      <c r="A11" s="6" t="s">
        <v>15</v>
      </c>
      <c r="B11" s="7">
        <v>36080000</v>
      </c>
      <c r="C11" s="7">
        <v>36080000</v>
      </c>
      <c r="D11" s="8">
        <v>1</v>
      </c>
      <c r="E11" s="7">
        <v>26539642</v>
      </c>
      <c r="F11" s="9">
        <v>0.73557766075388031</v>
      </c>
      <c r="G11" s="11"/>
      <c r="H11" s="11"/>
    </row>
    <row r="12" spans="1:8" x14ac:dyDescent="0.25">
      <c r="A12" s="6" t="s">
        <v>16</v>
      </c>
      <c r="B12" s="7">
        <v>3210000</v>
      </c>
      <c r="C12" s="7">
        <v>3210000</v>
      </c>
      <c r="D12" s="8">
        <v>1</v>
      </c>
      <c r="E12" s="7">
        <v>563975</v>
      </c>
      <c r="F12" s="9">
        <v>0.17569314641744549</v>
      </c>
      <c r="G12" s="11"/>
      <c r="H12" s="11"/>
    </row>
    <row r="13" spans="1:8" x14ac:dyDescent="0.25">
      <c r="A13" s="6" t="s">
        <v>17</v>
      </c>
      <c r="B13" s="7">
        <v>8405000</v>
      </c>
      <c r="C13" s="7">
        <v>8405000</v>
      </c>
      <c r="D13" s="8">
        <v>1</v>
      </c>
      <c r="E13" s="7">
        <v>1337525</v>
      </c>
      <c r="F13" s="9">
        <v>0.15913444378346223</v>
      </c>
      <c r="G13" s="11"/>
      <c r="H13" s="11"/>
    </row>
    <row r="14" spans="1:8" x14ac:dyDescent="0.25">
      <c r="A14" s="6" t="s">
        <v>18</v>
      </c>
      <c r="B14" s="7">
        <v>175000</v>
      </c>
      <c r="C14" s="7">
        <v>175000</v>
      </c>
      <c r="D14" s="8">
        <v>1</v>
      </c>
      <c r="E14" s="7">
        <v>0</v>
      </c>
      <c r="F14" s="9">
        <v>0</v>
      </c>
      <c r="G14" s="11"/>
      <c r="H14" s="11"/>
    </row>
    <row r="15" spans="1:8" x14ac:dyDescent="0.25">
      <c r="A15" s="6" t="s">
        <v>19</v>
      </c>
      <c r="B15" s="7">
        <v>4550000</v>
      </c>
      <c r="C15" s="7">
        <v>4550000</v>
      </c>
      <c r="D15" s="8">
        <v>1</v>
      </c>
      <c r="E15" s="7">
        <v>3470513</v>
      </c>
      <c r="F15" s="9">
        <v>0.76275010989010994</v>
      </c>
      <c r="G15" s="11"/>
      <c r="H15" s="11"/>
    </row>
    <row r="16" spans="1:8" x14ac:dyDescent="0.25">
      <c r="A16" s="6" t="s">
        <v>20</v>
      </c>
      <c r="B16" s="7">
        <v>9165000</v>
      </c>
      <c r="C16" s="7">
        <v>9165000</v>
      </c>
      <c r="D16" s="8">
        <v>1</v>
      </c>
      <c r="E16" s="7">
        <v>2820857</v>
      </c>
      <c r="F16" s="9">
        <v>0.30778581560283685</v>
      </c>
      <c r="G16" s="11"/>
      <c r="H16" s="11"/>
    </row>
    <row r="17" spans="1:8" x14ac:dyDescent="0.25">
      <c r="A17" s="6" t="s">
        <v>21</v>
      </c>
      <c r="B17" s="7">
        <v>1340000</v>
      </c>
      <c r="C17" s="7">
        <v>1340000</v>
      </c>
      <c r="D17" s="8">
        <v>1</v>
      </c>
      <c r="E17" s="7">
        <v>0</v>
      </c>
      <c r="F17" s="9">
        <v>0</v>
      </c>
      <c r="G17" s="11"/>
      <c r="H17" s="11"/>
    </row>
    <row r="18" spans="1:8" x14ac:dyDescent="0.25">
      <c r="A18" s="6" t="s">
        <v>22</v>
      </c>
      <c r="B18" s="7">
        <v>440000</v>
      </c>
      <c r="C18" s="7">
        <v>440000</v>
      </c>
      <c r="D18" s="8">
        <v>1</v>
      </c>
      <c r="E18" s="7">
        <v>59250</v>
      </c>
      <c r="F18" s="9">
        <v>0.13465909090909092</v>
      </c>
      <c r="G18" s="11"/>
      <c r="H18" s="11"/>
    </row>
    <row r="19" spans="1:8" x14ac:dyDescent="0.25">
      <c r="A19" s="6" t="s">
        <v>23</v>
      </c>
      <c r="B19" s="7">
        <v>885000</v>
      </c>
      <c r="C19" s="7">
        <v>885000</v>
      </c>
      <c r="D19" s="8">
        <v>1</v>
      </c>
      <c r="E19" s="7">
        <v>285907</v>
      </c>
      <c r="F19" s="9">
        <v>0.32305875706214687</v>
      </c>
      <c r="G19" s="11"/>
      <c r="H19" s="11"/>
    </row>
    <row r="20" spans="1:8" x14ac:dyDescent="0.25">
      <c r="A20" s="6" t="s">
        <v>24</v>
      </c>
      <c r="B20" s="7">
        <v>1975000</v>
      </c>
      <c r="C20" s="7">
        <v>1975000</v>
      </c>
      <c r="D20" s="8">
        <v>1</v>
      </c>
      <c r="E20" s="7">
        <v>1198594</v>
      </c>
      <c r="F20" s="9">
        <v>0.60688303797468357</v>
      </c>
      <c r="G20" s="11"/>
      <c r="H20" s="11"/>
    </row>
    <row r="21" spans="1:8" x14ac:dyDescent="0.25">
      <c r="A21" s="6" t="s">
        <v>25</v>
      </c>
      <c r="B21" s="7">
        <v>2030000</v>
      </c>
      <c r="C21" s="7">
        <v>2030000</v>
      </c>
      <c r="D21" s="8">
        <v>1</v>
      </c>
      <c r="E21" s="7">
        <v>303282</v>
      </c>
      <c r="F21" s="9">
        <v>0.14940000000000001</v>
      </c>
      <c r="G21" s="11"/>
      <c r="H21" s="11"/>
    </row>
    <row r="22" spans="1:8" x14ac:dyDescent="0.25">
      <c r="A22" s="6" t="s">
        <v>26</v>
      </c>
      <c r="B22" s="7">
        <v>1830000</v>
      </c>
      <c r="C22" s="7">
        <v>1830000</v>
      </c>
      <c r="D22" s="8">
        <v>1</v>
      </c>
      <c r="E22" s="7">
        <v>1040157</v>
      </c>
      <c r="F22" s="9">
        <v>0.56839180327868855</v>
      </c>
      <c r="G22" s="11"/>
      <c r="H22" s="11"/>
    </row>
    <row r="23" spans="1:8" x14ac:dyDescent="0.25">
      <c r="A23" s="6" t="s">
        <v>27</v>
      </c>
      <c r="B23" s="7">
        <v>5345000</v>
      </c>
      <c r="C23" s="7">
        <v>5345000</v>
      </c>
      <c r="D23" s="8">
        <v>1</v>
      </c>
      <c r="E23" s="7">
        <v>1021150</v>
      </c>
      <c r="F23" s="9">
        <v>0.19104770813844715</v>
      </c>
      <c r="G23" s="11"/>
      <c r="H23" s="11"/>
    </row>
    <row r="24" spans="1:8" x14ac:dyDescent="0.25">
      <c r="A24" s="6" t="s">
        <v>28</v>
      </c>
      <c r="B24" s="7">
        <v>1020000</v>
      </c>
      <c r="C24" s="7">
        <v>1020000</v>
      </c>
      <c r="D24" s="8">
        <v>1</v>
      </c>
      <c r="E24" s="7">
        <v>287344</v>
      </c>
      <c r="F24" s="9">
        <v>0.28170980392156864</v>
      </c>
      <c r="G24" s="11"/>
      <c r="H24" s="11"/>
    </row>
    <row r="25" spans="1:8" x14ac:dyDescent="0.25">
      <c r="A25" s="6" t="s">
        <v>29</v>
      </c>
      <c r="B25" s="7">
        <v>1095000</v>
      </c>
      <c r="C25" s="7">
        <v>1095000</v>
      </c>
      <c r="D25" s="8">
        <v>1</v>
      </c>
      <c r="E25" s="7">
        <v>426313</v>
      </c>
      <c r="F25" s="9">
        <v>0.38932694063926943</v>
      </c>
      <c r="G25" s="11"/>
      <c r="H25" s="11"/>
    </row>
    <row r="26" spans="1:8" x14ac:dyDescent="0.25">
      <c r="A26" s="6" t="s">
        <v>30</v>
      </c>
      <c r="B26" s="7">
        <v>350000</v>
      </c>
      <c r="C26" s="7">
        <v>350000</v>
      </c>
      <c r="D26" s="8">
        <v>1</v>
      </c>
      <c r="E26" s="7">
        <v>0</v>
      </c>
      <c r="F26" s="9">
        <v>0</v>
      </c>
      <c r="G26" s="11"/>
      <c r="H26" s="11"/>
    </row>
    <row r="27" spans="1:8" x14ac:dyDescent="0.25">
      <c r="A27" s="6" t="s">
        <v>31</v>
      </c>
      <c r="B27" s="7">
        <v>1390000</v>
      </c>
      <c r="C27" s="7">
        <v>1390000</v>
      </c>
      <c r="D27" s="8">
        <v>1</v>
      </c>
      <c r="E27" s="7">
        <v>535313</v>
      </c>
      <c r="F27" s="9">
        <v>0.38511726618705033</v>
      </c>
      <c r="G27" s="11"/>
      <c r="H27" s="11"/>
    </row>
    <row r="28" spans="1:8" x14ac:dyDescent="0.25">
      <c r="A28" s="6" t="s">
        <v>32</v>
      </c>
      <c r="B28" s="7">
        <v>3005000</v>
      </c>
      <c r="C28" s="7">
        <v>3005000</v>
      </c>
      <c r="D28" s="8">
        <v>1</v>
      </c>
      <c r="E28" s="7">
        <v>3003422</v>
      </c>
      <c r="F28" s="9">
        <v>0.99947487520798672</v>
      </c>
      <c r="G28" s="11"/>
      <c r="H28" s="11"/>
    </row>
    <row r="29" spans="1:8" x14ac:dyDescent="0.25">
      <c r="A29" s="6" t="s">
        <v>33</v>
      </c>
      <c r="B29" s="7">
        <v>6100000</v>
      </c>
      <c r="C29" s="7">
        <v>6100000</v>
      </c>
      <c r="D29" s="8">
        <v>1</v>
      </c>
      <c r="E29" s="7">
        <v>2494375</v>
      </c>
      <c r="F29" s="9">
        <v>0.40891393442622953</v>
      </c>
      <c r="G29" s="11"/>
      <c r="H29" s="11"/>
    </row>
    <row r="30" spans="1:8" x14ac:dyDescent="0.25">
      <c r="A30" s="6" t="s">
        <v>34</v>
      </c>
      <c r="B30" s="7">
        <v>2800000</v>
      </c>
      <c r="C30" s="7">
        <v>2800000</v>
      </c>
      <c r="D30" s="8">
        <v>1</v>
      </c>
      <c r="E30" s="7">
        <v>2421563</v>
      </c>
      <c r="F30" s="9">
        <v>0.86484392857142856</v>
      </c>
      <c r="G30" s="11"/>
      <c r="H30" s="11"/>
    </row>
    <row r="31" spans="1:8" x14ac:dyDescent="0.25">
      <c r="A31" s="6" t="s">
        <v>35</v>
      </c>
      <c r="B31" s="7">
        <v>400000</v>
      </c>
      <c r="C31" s="7">
        <v>400000</v>
      </c>
      <c r="D31" s="8">
        <v>1</v>
      </c>
      <c r="E31" s="7">
        <v>143750</v>
      </c>
      <c r="F31" s="9">
        <v>0.359375</v>
      </c>
      <c r="G31" s="11"/>
      <c r="H31" s="11"/>
    </row>
    <row r="32" spans="1:8" x14ac:dyDescent="0.25">
      <c r="A32" s="6" t="s">
        <v>36</v>
      </c>
      <c r="B32" s="7">
        <v>850000</v>
      </c>
      <c r="C32" s="7">
        <v>850000</v>
      </c>
      <c r="D32" s="8">
        <v>1</v>
      </c>
      <c r="E32" s="7">
        <v>0</v>
      </c>
      <c r="F32" s="9">
        <v>0</v>
      </c>
      <c r="G32" s="11"/>
      <c r="H32" s="11"/>
    </row>
    <row r="33" spans="1:8" x14ac:dyDescent="0.25">
      <c r="A33" s="6" t="s">
        <v>37</v>
      </c>
      <c r="B33" s="7">
        <v>615000</v>
      </c>
      <c r="C33" s="7">
        <v>615000</v>
      </c>
      <c r="D33" s="8">
        <v>1</v>
      </c>
      <c r="E33" s="7">
        <v>303688</v>
      </c>
      <c r="F33" s="9">
        <v>0.49380162601626015</v>
      </c>
      <c r="G33" s="11"/>
      <c r="H33" s="11"/>
    </row>
    <row r="34" spans="1:8" x14ac:dyDescent="0.25">
      <c r="A34" s="6" t="s">
        <v>38</v>
      </c>
      <c r="B34" s="7">
        <v>1380000</v>
      </c>
      <c r="C34" s="7">
        <v>1380000</v>
      </c>
      <c r="D34" s="8">
        <v>1</v>
      </c>
      <c r="E34" s="7">
        <v>1097294</v>
      </c>
      <c r="F34" s="9">
        <v>0.79514057971014496</v>
      </c>
      <c r="G34" s="11"/>
      <c r="H34" s="11"/>
    </row>
    <row r="35" spans="1:8" x14ac:dyDescent="0.25">
      <c r="A35" s="6" t="s">
        <v>39</v>
      </c>
      <c r="B35" s="7">
        <v>8000000</v>
      </c>
      <c r="C35" s="7">
        <v>8000000</v>
      </c>
      <c r="D35" s="8">
        <v>1</v>
      </c>
      <c r="E35" s="7">
        <v>7498720</v>
      </c>
      <c r="F35" s="9">
        <v>0.93733999999999995</v>
      </c>
      <c r="G35" s="11"/>
      <c r="H35" s="11"/>
    </row>
    <row r="36" spans="1:8" x14ac:dyDescent="0.25">
      <c r="A36" s="6" t="s">
        <v>40</v>
      </c>
      <c r="B36" s="7">
        <v>10455000</v>
      </c>
      <c r="C36" s="7">
        <v>10455000</v>
      </c>
      <c r="D36" s="8">
        <v>1</v>
      </c>
      <c r="E36" s="7">
        <v>2802188</v>
      </c>
      <c r="F36" s="9">
        <v>0.26802372070779529</v>
      </c>
      <c r="G36" s="11"/>
      <c r="H36" s="11"/>
    </row>
    <row r="37" spans="1:8" x14ac:dyDescent="0.25">
      <c r="A37" s="6" t="s">
        <v>41</v>
      </c>
      <c r="B37" s="7">
        <v>2850000</v>
      </c>
      <c r="C37" s="7">
        <v>2850000</v>
      </c>
      <c r="D37" s="8">
        <v>1</v>
      </c>
      <c r="E37" s="7">
        <v>1752844</v>
      </c>
      <c r="F37" s="9">
        <v>0.61503298245614035</v>
      </c>
      <c r="G37" s="11"/>
      <c r="H37" s="11"/>
    </row>
    <row r="38" spans="1:8" x14ac:dyDescent="0.25">
      <c r="A38" s="6" t="s">
        <v>42</v>
      </c>
      <c r="B38" s="7">
        <v>3275000</v>
      </c>
      <c r="C38" s="7">
        <v>3275000</v>
      </c>
      <c r="D38" s="8">
        <v>1</v>
      </c>
      <c r="E38" s="7">
        <v>1836900</v>
      </c>
      <c r="F38" s="9">
        <v>0.56088549618320616</v>
      </c>
      <c r="G38" s="11"/>
      <c r="H38" s="11"/>
    </row>
    <row r="39" spans="1:8" x14ac:dyDescent="0.25">
      <c r="A39" s="6" t="s">
        <v>44</v>
      </c>
      <c r="B39" s="7">
        <v>1840000</v>
      </c>
      <c r="C39" s="7">
        <v>1840000</v>
      </c>
      <c r="D39" s="8">
        <v>1</v>
      </c>
      <c r="E39" s="7">
        <v>1273000</v>
      </c>
      <c r="F39" s="9">
        <v>0.6918478260869565</v>
      </c>
      <c r="G39" s="11"/>
      <c r="H39" s="11"/>
    </row>
    <row r="40" spans="1:8" x14ac:dyDescent="0.25">
      <c r="A40" s="6" t="s">
        <v>45</v>
      </c>
      <c r="B40" s="7">
        <v>3150000</v>
      </c>
      <c r="C40" s="7">
        <v>3150000</v>
      </c>
      <c r="D40" s="8">
        <v>1</v>
      </c>
      <c r="E40" s="7">
        <v>2455537</v>
      </c>
      <c r="F40" s="9">
        <v>0.77953555555555554</v>
      </c>
      <c r="G40" s="11"/>
      <c r="H40" s="11"/>
    </row>
    <row r="41" spans="1:8" x14ac:dyDescent="0.25">
      <c r="A41" s="6" t="s">
        <v>46</v>
      </c>
      <c r="B41" s="7">
        <v>2915000</v>
      </c>
      <c r="C41" s="7">
        <v>2915000</v>
      </c>
      <c r="D41" s="8">
        <v>1</v>
      </c>
      <c r="E41" s="7">
        <v>821740</v>
      </c>
      <c r="F41" s="9">
        <v>0.28190051457975984</v>
      </c>
      <c r="G41" s="11"/>
      <c r="H41" s="11"/>
    </row>
    <row r="42" spans="1:8" x14ac:dyDescent="0.25">
      <c r="A42" s="6" t="s">
        <v>47</v>
      </c>
      <c r="B42" s="7">
        <v>805000</v>
      </c>
      <c r="C42" s="7">
        <v>805000</v>
      </c>
      <c r="D42" s="8">
        <v>1</v>
      </c>
      <c r="E42" s="7">
        <v>805000</v>
      </c>
      <c r="F42" s="9">
        <v>1</v>
      </c>
      <c r="G42" s="11"/>
      <c r="H42" s="11"/>
    </row>
    <row r="43" spans="1:8" x14ac:dyDescent="0.25">
      <c r="A43" s="24" t="s">
        <v>49</v>
      </c>
      <c r="B43" s="25">
        <v>460000</v>
      </c>
      <c r="C43" s="25">
        <v>460000</v>
      </c>
      <c r="D43" s="26">
        <v>1</v>
      </c>
      <c r="E43" s="25">
        <v>0</v>
      </c>
      <c r="F43" s="27">
        <v>0</v>
      </c>
      <c r="G43" s="11"/>
      <c r="H43" s="11"/>
    </row>
    <row r="44" spans="1:8" x14ac:dyDescent="0.25">
      <c r="A44" s="6" t="s">
        <v>50</v>
      </c>
      <c r="B44" s="7">
        <v>2100000</v>
      </c>
      <c r="C44" s="7">
        <v>2100000</v>
      </c>
      <c r="D44" s="8">
        <v>1</v>
      </c>
      <c r="E44" s="7">
        <v>0</v>
      </c>
      <c r="F44" s="9">
        <v>0</v>
      </c>
      <c r="G44" s="11"/>
      <c r="H44" s="11"/>
    </row>
    <row r="45" spans="1:8" x14ac:dyDescent="0.25">
      <c r="A45" s="6" t="s">
        <v>51</v>
      </c>
      <c r="B45" s="7">
        <v>1600000</v>
      </c>
      <c r="C45" s="7">
        <v>1600000</v>
      </c>
      <c r="D45" s="8">
        <v>1</v>
      </c>
      <c r="E45" s="7">
        <v>305525</v>
      </c>
      <c r="F45" s="9">
        <v>0.190953125</v>
      </c>
      <c r="G45" s="11"/>
      <c r="H45" s="11"/>
    </row>
    <row r="46" spans="1:8" x14ac:dyDescent="0.25">
      <c r="A46" s="6" t="s">
        <v>52</v>
      </c>
      <c r="B46" s="7">
        <v>2425000</v>
      </c>
      <c r="C46" s="7">
        <v>2425000</v>
      </c>
      <c r="D46" s="8">
        <v>1</v>
      </c>
      <c r="E46" s="7">
        <v>563044</v>
      </c>
      <c r="F46" s="9">
        <v>0.23218309278350516</v>
      </c>
      <c r="G46" s="11"/>
      <c r="H46" s="11"/>
    </row>
    <row r="47" spans="1:8" x14ac:dyDescent="0.25">
      <c r="A47" s="6" t="s">
        <v>53</v>
      </c>
      <c r="B47" s="7">
        <v>3150000</v>
      </c>
      <c r="C47" s="7">
        <v>3150000</v>
      </c>
      <c r="D47" s="19"/>
      <c r="E47" s="7">
        <v>2841182</v>
      </c>
      <c r="F47" s="9">
        <v>0.9019625396825397</v>
      </c>
      <c r="G47" s="11"/>
      <c r="H47" s="11"/>
    </row>
    <row r="48" spans="1:8" x14ac:dyDescent="0.25">
      <c r="A48" s="6" t="s">
        <v>54</v>
      </c>
      <c r="B48" s="7">
        <v>980000</v>
      </c>
      <c r="C48" s="7">
        <v>980000</v>
      </c>
      <c r="D48" s="19"/>
      <c r="E48" s="7">
        <v>980000</v>
      </c>
      <c r="F48" s="27">
        <v>1</v>
      </c>
      <c r="G48" s="11"/>
      <c r="H48" s="11"/>
    </row>
    <row r="49" spans="1:8" x14ac:dyDescent="0.25">
      <c r="A49" s="11"/>
      <c r="B49" s="11"/>
      <c r="C49" s="11"/>
      <c r="D49" s="11"/>
      <c r="E49" s="11"/>
      <c r="F49" s="12"/>
      <c r="G49" s="11"/>
      <c r="H49" s="11"/>
    </row>
    <row r="50" spans="1:8" ht="19.5" customHeight="1" x14ac:dyDescent="0.25">
      <c r="A50" s="13" t="s">
        <v>55</v>
      </c>
      <c r="B50" s="14">
        <v>157960000</v>
      </c>
      <c r="C50" s="14">
        <v>157960000</v>
      </c>
      <c r="D50" s="15">
        <v>1</v>
      </c>
      <c r="E50" s="28">
        <v>84325170</v>
      </c>
      <c r="F50" s="15">
        <v>0.53383875664725244</v>
      </c>
      <c r="G50" s="11"/>
      <c r="H50" s="11"/>
    </row>
    <row r="51" spans="1:8" x14ac:dyDescent="0.25">
      <c r="A51" s="11"/>
      <c r="B51" s="11"/>
      <c r="C51" s="11"/>
      <c r="D51" s="11"/>
      <c r="E51" s="11"/>
      <c r="F51" s="12"/>
      <c r="G51" s="11"/>
      <c r="H51" s="11"/>
    </row>
    <row r="52" spans="1:8" x14ac:dyDescent="0.25">
      <c r="A52" s="17"/>
      <c r="B52" s="17"/>
      <c r="C52" s="17"/>
      <c r="D52" s="17"/>
      <c r="E52" s="17"/>
      <c r="F52" s="18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5D57-0EB8-49CC-B3D5-38A3109186DC}">
  <dimension ref="A1:H56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29" t="s">
        <v>57</v>
      </c>
      <c r="B1" s="29"/>
      <c r="C1" s="29"/>
      <c r="D1" s="29"/>
      <c r="E1" s="29"/>
      <c r="F1" s="29"/>
      <c r="G1" s="11"/>
      <c r="H1" s="11"/>
    </row>
    <row r="2" spans="1:8" ht="30" customHeight="1" x14ac:dyDescent="0.25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3" t="s">
        <v>6</v>
      </c>
      <c r="G2" s="11"/>
      <c r="H2" s="11"/>
    </row>
    <row r="3" spans="1:8" x14ac:dyDescent="0.25">
      <c r="A3" s="6" t="s">
        <v>58</v>
      </c>
      <c r="B3" s="7">
        <v>12085000</v>
      </c>
      <c r="C3" s="7">
        <v>12085000</v>
      </c>
      <c r="D3" s="8">
        <v>0.92818740399385558</v>
      </c>
      <c r="E3" s="7">
        <v>8078902</v>
      </c>
      <c r="F3" s="9">
        <v>0.66850657840297889</v>
      </c>
      <c r="G3" s="11"/>
      <c r="H3" s="11"/>
    </row>
    <row r="4" spans="1:8" x14ac:dyDescent="0.25">
      <c r="A4" s="6" t="s">
        <v>8</v>
      </c>
      <c r="B4" s="7">
        <v>4965000</v>
      </c>
      <c r="C4" s="7">
        <v>4965000</v>
      </c>
      <c r="D4" s="8">
        <v>1</v>
      </c>
      <c r="E4" s="7">
        <v>4965000</v>
      </c>
      <c r="F4" s="9">
        <v>1</v>
      </c>
      <c r="G4" s="11"/>
      <c r="H4" s="11"/>
    </row>
    <row r="5" spans="1:8" x14ac:dyDescent="0.25">
      <c r="A5" s="6" t="s">
        <v>10</v>
      </c>
      <c r="B5" s="7">
        <v>8193000</v>
      </c>
      <c r="C5" s="7">
        <v>8193000</v>
      </c>
      <c r="D5" s="8">
        <v>1</v>
      </c>
      <c r="E5" s="7">
        <v>4362018</v>
      </c>
      <c r="F5" s="9">
        <v>0.53240790919077263</v>
      </c>
      <c r="G5" s="11"/>
      <c r="H5" s="11"/>
    </row>
    <row r="6" spans="1:8" x14ac:dyDescent="0.25">
      <c r="A6" s="6" t="s">
        <v>11</v>
      </c>
      <c r="B6" s="7">
        <v>9268500</v>
      </c>
      <c r="C6" s="7">
        <v>9268500</v>
      </c>
      <c r="D6" s="8">
        <v>0.94292690370822529</v>
      </c>
      <c r="E6" s="7">
        <v>5799422</v>
      </c>
      <c r="F6" s="9">
        <v>0.62571311431191667</v>
      </c>
      <c r="G6" s="11"/>
      <c r="H6" s="11"/>
    </row>
    <row r="7" spans="1:8" x14ac:dyDescent="0.25">
      <c r="A7" s="6" t="s">
        <v>12</v>
      </c>
      <c r="B7" s="7">
        <v>1285000</v>
      </c>
      <c r="C7" s="7">
        <v>1285000</v>
      </c>
      <c r="D7" s="8">
        <v>1</v>
      </c>
      <c r="E7" s="7">
        <v>895000</v>
      </c>
      <c r="F7" s="9">
        <v>0.69649805447470814</v>
      </c>
      <c r="G7" s="11"/>
      <c r="H7" s="11"/>
    </row>
    <row r="8" spans="1:8" x14ac:dyDescent="0.25">
      <c r="A8" s="6" t="s">
        <v>13</v>
      </c>
      <c r="B8" s="7">
        <v>2215000</v>
      </c>
      <c r="C8" s="7">
        <v>2215000</v>
      </c>
      <c r="D8" s="8">
        <v>0.74755315558555513</v>
      </c>
      <c r="E8" s="7">
        <v>1544250</v>
      </c>
      <c r="F8" s="9">
        <v>0.69717832957110615</v>
      </c>
      <c r="G8" s="11"/>
      <c r="H8" s="11"/>
    </row>
    <row r="9" spans="1:8" x14ac:dyDescent="0.25">
      <c r="A9" s="6" t="s">
        <v>14</v>
      </c>
      <c r="B9" s="7">
        <v>2752500</v>
      </c>
      <c r="C9" s="7">
        <v>2752500</v>
      </c>
      <c r="D9" s="8">
        <v>1</v>
      </c>
      <c r="E9" s="7">
        <v>1094125</v>
      </c>
      <c r="F9" s="9">
        <v>0.39750227066303362</v>
      </c>
      <c r="G9" s="11"/>
      <c r="H9" s="11"/>
    </row>
    <row r="10" spans="1:8" x14ac:dyDescent="0.25">
      <c r="A10" s="6" t="s">
        <v>15</v>
      </c>
      <c r="B10" s="7">
        <v>28975000</v>
      </c>
      <c r="C10" s="7">
        <v>28975000</v>
      </c>
      <c r="D10" s="8">
        <v>0.93937429080888313</v>
      </c>
      <c r="E10" s="7">
        <v>23274196</v>
      </c>
      <c r="F10" s="9">
        <v>0.80325094046591894</v>
      </c>
      <c r="G10" s="11"/>
      <c r="H10" s="11"/>
    </row>
    <row r="11" spans="1:8" x14ac:dyDescent="0.25">
      <c r="A11" s="6" t="s">
        <v>16</v>
      </c>
      <c r="B11" s="7">
        <v>6545000</v>
      </c>
      <c r="C11" s="7">
        <v>6545000</v>
      </c>
      <c r="D11" s="8">
        <v>1</v>
      </c>
      <c r="E11" s="7">
        <v>3806062</v>
      </c>
      <c r="F11" s="9">
        <v>0.58152207792207788</v>
      </c>
      <c r="G11" s="11"/>
      <c r="H11" s="11"/>
    </row>
    <row r="12" spans="1:8" x14ac:dyDescent="0.25">
      <c r="A12" s="6" t="s">
        <v>19</v>
      </c>
      <c r="B12" s="7">
        <v>12272500</v>
      </c>
      <c r="C12" s="7">
        <v>12272500</v>
      </c>
      <c r="D12" s="8">
        <v>0.86777443874845328</v>
      </c>
      <c r="E12" s="7">
        <v>9423035</v>
      </c>
      <c r="F12" s="9">
        <v>0.76781707068649419</v>
      </c>
      <c r="G12" s="11"/>
      <c r="H12" s="11"/>
    </row>
    <row r="13" spans="1:8" x14ac:dyDescent="0.25">
      <c r="A13" s="6" t="s">
        <v>20</v>
      </c>
      <c r="B13" s="7">
        <v>1360500</v>
      </c>
      <c r="C13" s="7">
        <v>1360500</v>
      </c>
      <c r="D13" s="8">
        <v>1</v>
      </c>
      <c r="E13" s="7">
        <v>207411</v>
      </c>
      <c r="F13" s="9">
        <v>0.15245203969128995</v>
      </c>
      <c r="G13" s="11"/>
      <c r="H13" s="11"/>
    </row>
    <row r="14" spans="1:8" x14ac:dyDescent="0.25">
      <c r="A14" s="6" t="s">
        <v>21</v>
      </c>
      <c r="B14" s="7">
        <v>637000</v>
      </c>
      <c r="C14" s="7">
        <v>637000</v>
      </c>
      <c r="D14" s="8">
        <v>1</v>
      </c>
      <c r="E14" s="7">
        <v>0</v>
      </c>
      <c r="F14" s="9">
        <v>0</v>
      </c>
      <c r="G14" s="11"/>
      <c r="H14" s="11"/>
    </row>
    <row r="15" spans="1:8" x14ac:dyDescent="0.25">
      <c r="A15" s="6" t="s">
        <v>22</v>
      </c>
      <c r="B15" s="7">
        <v>5107500</v>
      </c>
      <c r="C15" s="7">
        <v>5107500</v>
      </c>
      <c r="D15" s="8">
        <v>0.96595744680851059</v>
      </c>
      <c r="E15" s="7">
        <v>4088250</v>
      </c>
      <c r="F15" s="9">
        <v>0.80044052863436121</v>
      </c>
      <c r="G15" s="11"/>
      <c r="H15" s="11"/>
    </row>
    <row r="16" spans="1:8" x14ac:dyDescent="0.25">
      <c r="A16" s="6" t="s">
        <v>23</v>
      </c>
      <c r="B16" s="7">
        <v>2524500</v>
      </c>
      <c r="C16" s="7">
        <v>2524500</v>
      </c>
      <c r="D16" s="8">
        <v>1</v>
      </c>
      <c r="E16" s="7">
        <v>1882740</v>
      </c>
      <c r="F16" s="9">
        <v>0.74578728461081401</v>
      </c>
      <c r="G16" s="11"/>
      <c r="H16" s="11"/>
    </row>
    <row r="17" spans="1:8" x14ac:dyDescent="0.25">
      <c r="A17" s="6" t="s">
        <v>24</v>
      </c>
      <c r="B17" s="7">
        <v>838000</v>
      </c>
      <c r="C17" s="7">
        <v>838000</v>
      </c>
      <c r="D17" s="8">
        <v>1</v>
      </c>
      <c r="E17" s="7">
        <v>392618</v>
      </c>
      <c r="F17" s="9">
        <v>0.46851789976133651</v>
      </c>
      <c r="G17" s="11"/>
      <c r="H17" s="11"/>
    </row>
    <row r="18" spans="1:8" x14ac:dyDescent="0.25">
      <c r="A18" s="6" t="s">
        <v>25</v>
      </c>
      <c r="B18" s="7">
        <v>2780840</v>
      </c>
      <c r="C18" s="7">
        <v>2780840</v>
      </c>
      <c r="D18" s="8">
        <v>1</v>
      </c>
      <c r="E18" s="7">
        <v>2062943</v>
      </c>
      <c r="F18" s="9">
        <v>0.74184167373887022</v>
      </c>
      <c r="G18" s="11"/>
      <c r="H18" s="11"/>
    </row>
    <row r="19" spans="1:8" x14ac:dyDescent="0.25">
      <c r="A19" s="6" t="s">
        <v>26</v>
      </c>
      <c r="B19" s="7">
        <v>6358000</v>
      </c>
      <c r="C19" s="7">
        <v>6358000</v>
      </c>
      <c r="D19" s="8">
        <v>0.87179487179487181</v>
      </c>
      <c r="E19" s="7">
        <v>6340446</v>
      </c>
      <c r="F19" s="9">
        <v>0.99723906888958791</v>
      </c>
      <c r="G19" s="11"/>
      <c r="H19" s="11"/>
    </row>
    <row r="20" spans="1:8" x14ac:dyDescent="0.25">
      <c r="A20" s="6" t="s">
        <v>27</v>
      </c>
      <c r="B20" s="7">
        <v>5984000</v>
      </c>
      <c r="C20" s="7">
        <v>5984000</v>
      </c>
      <c r="D20" s="8">
        <v>0.86486486486486491</v>
      </c>
      <c r="E20" s="7">
        <v>3250250</v>
      </c>
      <c r="F20" s="9">
        <v>0.54315675133689845</v>
      </c>
      <c r="G20" s="11"/>
      <c r="H20" s="11"/>
    </row>
    <row r="21" spans="1:8" x14ac:dyDescent="0.25">
      <c r="A21" s="6" t="s">
        <v>28</v>
      </c>
      <c r="B21" s="7">
        <v>4207500</v>
      </c>
      <c r="C21" s="7">
        <v>4207500</v>
      </c>
      <c r="D21" s="8">
        <v>1</v>
      </c>
      <c r="E21" s="7">
        <v>4207500</v>
      </c>
      <c r="F21" s="9">
        <v>1</v>
      </c>
      <c r="G21" s="11"/>
      <c r="H21" s="11"/>
    </row>
    <row r="22" spans="1:8" x14ac:dyDescent="0.25">
      <c r="A22" s="6" t="s">
        <v>29</v>
      </c>
      <c r="B22" s="7">
        <v>417500</v>
      </c>
      <c r="C22" s="7">
        <v>417500</v>
      </c>
      <c r="D22" s="8">
        <v>1</v>
      </c>
      <c r="E22" s="7">
        <v>417500</v>
      </c>
      <c r="F22" s="9">
        <v>1</v>
      </c>
      <c r="G22" s="11"/>
      <c r="H22" s="11"/>
    </row>
    <row r="23" spans="1:8" x14ac:dyDescent="0.25">
      <c r="A23" s="6" t="s">
        <v>59</v>
      </c>
      <c r="B23" s="7">
        <v>3618500</v>
      </c>
      <c r="C23" s="7">
        <v>2496500</v>
      </c>
      <c r="D23" s="8">
        <v>0.65542137043843529</v>
      </c>
      <c r="E23" s="7">
        <v>2496500</v>
      </c>
      <c r="F23" s="9">
        <v>1</v>
      </c>
      <c r="G23" s="11"/>
      <c r="H23" s="11"/>
    </row>
    <row r="24" spans="1:8" x14ac:dyDescent="0.25">
      <c r="A24" s="6" t="s">
        <v>30</v>
      </c>
      <c r="B24" s="7">
        <v>798000</v>
      </c>
      <c r="C24" s="7">
        <v>798000</v>
      </c>
      <c r="D24" s="8">
        <v>1</v>
      </c>
      <c r="E24" s="7">
        <v>204938</v>
      </c>
      <c r="F24" s="9">
        <v>0.25681453634085211</v>
      </c>
      <c r="G24" s="11"/>
      <c r="H24" s="11"/>
    </row>
    <row r="25" spans="1:8" x14ac:dyDescent="0.25">
      <c r="A25" s="6" t="s">
        <v>60</v>
      </c>
      <c r="B25" s="7">
        <v>4675000</v>
      </c>
      <c r="C25" s="7">
        <v>4675000</v>
      </c>
      <c r="D25" s="8">
        <v>1</v>
      </c>
      <c r="E25" s="7">
        <v>3945409</v>
      </c>
      <c r="F25" s="9">
        <v>0.84393775401069515</v>
      </c>
      <c r="G25" s="11"/>
      <c r="H25" s="11"/>
    </row>
    <row r="26" spans="1:8" x14ac:dyDescent="0.25">
      <c r="A26" s="6" t="s">
        <v>32</v>
      </c>
      <c r="B26" s="7">
        <v>9832100</v>
      </c>
      <c r="C26" s="7">
        <v>9832100</v>
      </c>
      <c r="D26" s="8">
        <v>1</v>
      </c>
      <c r="E26" s="7">
        <v>3051462</v>
      </c>
      <c r="F26" s="9">
        <v>0.31035709563572378</v>
      </c>
      <c r="G26" s="11"/>
      <c r="H26" s="11"/>
    </row>
    <row r="27" spans="1:8" x14ac:dyDescent="0.25">
      <c r="A27" s="6" t="s">
        <v>34</v>
      </c>
      <c r="B27" s="7">
        <v>1367500</v>
      </c>
      <c r="C27" s="7">
        <v>1367500</v>
      </c>
      <c r="D27" s="8">
        <v>1</v>
      </c>
      <c r="E27" s="7">
        <v>691496</v>
      </c>
      <c r="F27" s="9">
        <v>0.50566435100548446</v>
      </c>
      <c r="G27" s="11"/>
      <c r="H27" s="11"/>
    </row>
    <row r="28" spans="1:8" x14ac:dyDescent="0.25">
      <c r="A28" s="6" t="s">
        <v>35</v>
      </c>
      <c r="B28" s="7">
        <v>1649000</v>
      </c>
      <c r="C28" s="7">
        <v>1649000</v>
      </c>
      <c r="D28" s="8">
        <v>1</v>
      </c>
      <c r="E28" s="7">
        <v>1521800</v>
      </c>
      <c r="F28" s="9">
        <v>0.92286234081261376</v>
      </c>
      <c r="G28" s="11"/>
      <c r="H28" s="11"/>
    </row>
    <row r="29" spans="1:8" x14ac:dyDescent="0.25">
      <c r="A29" s="6" t="s">
        <v>61</v>
      </c>
      <c r="B29" s="7">
        <v>9964500</v>
      </c>
      <c r="C29" s="7">
        <v>9964500</v>
      </c>
      <c r="D29" s="8">
        <v>1</v>
      </c>
      <c r="E29" s="7">
        <v>9964500</v>
      </c>
      <c r="F29" s="9">
        <v>1</v>
      </c>
      <c r="G29" s="11"/>
      <c r="H29" s="11"/>
    </row>
    <row r="30" spans="1:8" x14ac:dyDescent="0.25">
      <c r="A30" s="6" t="s">
        <v>36</v>
      </c>
      <c r="B30" s="7">
        <v>2195000</v>
      </c>
      <c r="C30" s="7">
        <v>2195000</v>
      </c>
      <c r="D30" s="8">
        <v>1</v>
      </c>
      <c r="E30" s="7">
        <v>1447171</v>
      </c>
      <c r="F30" s="9">
        <v>0.65930341685649207</v>
      </c>
      <c r="G30" s="11"/>
      <c r="H30" s="11"/>
    </row>
    <row r="31" spans="1:8" x14ac:dyDescent="0.25">
      <c r="A31" s="6" t="s">
        <v>62</v>
      </c>
      <c r="B31" s="7">
        <v>4207500</v>
      </c>
      <c r="C31" s="7">
        <v>4207500</v>
      </c>
      <c r="D31" s="8">
        <v>1</v>
      </c>
      <c r="E31" s="7">
        <v>4207500</v>
      </c>
      <c r="F31" s="9">
        <v>1</v>
      </c>
      <c r="G31" s="11"/>
      <c r="H31" s="11"/>
    </row>
    <row r="32" spans="1:8" x14ac:dyDescent="0.25">
      <c r="A32" s="6" t="s">
        <v>37</v>
      </c>
      <c r="B32" s="7">
        <v>53500</v>
      </c>
      <c r="C32" s="7">
        <v>53500</v>
      </c>
      <c r="D32" s="8">
        <v>1</v>
      </c>
      <c r="E32" s="7">
        <v>0</v>
      </c>
      <c r="F32" s="9">
        <v>0</v>
      </c>
      <c r="G32" s="11"/>
      <c r="H32" s="11"/>
    </row>
    <row r="33" spans="1:8" x14ac:dyDescent="0.25">
      <c r="A33" s="6" t="s">
        <v>38</v>
      </c>
      <c r="B33" s="7">
        <v>10285000</v>
      </c>
      <c r="C33" s="7">
        <v>8134500</v>
      </c>
      <c r="D33" s="8">
        <v>0.72499999999999998</v>
      </c>
      <c r="E33" s="7">
        <v>7802035</v>
      </c>
      <c r="F33" s="9">
        <v>0.95912901837851128</v>
      </c>
      <c r="G33" s="11"/>
      <c r="H33" s="11"/>
    </row>
    <row r="34" spans="1:8" x14ac:dyDescent="0.25">
      <c r="A34" s="6" t="s">
        <v>63</v>
      </c>
      <c r="B34" s="7">
        <v>2687500</v>
      </c>
      <c r="C34" s="7">
        <v>2687500</v>
      </c>
      <c r="D34" s="8">
        <v>1</v>
      </c>
      <c r="E34" s="7">
        <v>2575750</v>
      </c>
      <c r="F34" s="9">
        <v>0.9584186046511628</v>
      </c>
      <c r="G34" s="11"/>
      <c r="H34" s="11"/>
    </row>
    <row r="35" spans="1:8" x14ac:dyDescent="0.25">
      <c r="A35" s="6" t="s">
        <v>39</v>
      </c>
      <c r="B35" s="7">
        <v>11780000</v>
      </c>
      <c r="C35" s="7">
        <v>11780000</v>
      </c>
      <c r="D35" s="8">
        <v>1</v>
      </c>
      <c r="E35" s="7">
        <v>4197375</v>
      </c>
      <c r="F35" s="9">
        <v>0.35631366723259761</v>
      </c>
      <c r="G35" s="11"/>
      <c r="H35" s="11"/>
    </row>
    <row r="36" spans="1:8" x14ac:dyDescent="0.25">
      <c r="A36" s="6" t="s">
        <v>64</v>
      </c>
      <c r="B36" s="7">
        <v>917500</v>
      </c>
      <c r="C36" s="7">
        <v>917500</v>
      </c>
      <c r="D36" s="8">
        <v>1</v>
      </c>
      <c r="E36" s="7">
        <v>478625</v>
      </c>
      <c r="F36" s="9">
        <v>0.52166212534059941</v>
      </c>
      <c r="G36" s="11"/>
      <c r="H36" s="11"/>
    </row>
    <row r="37" spans="1:8" x14ac:dyDescent="0.25">
      <c r="A37" s="6" t="s">
        <v>40</v>
      </c>
      <c r="B37" s="7">
        <v>13330000</v>
      </c>
      <c r="C37" s="7">
        <v>13330000</v>
      </c>
      <c r="D37" s="8">
        <v>1</v>
      </c>
      <c r="E37" s="7">
        <v>7972998</v>
      </c>
      <c r="F37" s="9">
        <v>0.59812438109527377</v>
      </c>
      <c r="G37" s="11"/>
      <c r="H37" s="11"/>
    </row>
    <row r="38" spans="1:8" x14ac:dyDescent="0.25">
      <c r="A38" s="6" t="s">
        <v>42</v>
      </c>
      <c r="B38" s="7">
        <v>2987500</v>
      </c>
      <c r="C38" s="7">
        <v>2987500</v>
      </c>
      <c r="D38" s="8">
        <v>1</v>
      </c>
      <c r="E38" s="7">
        <v>2987500</v>
      </c>
      <c r="F38" s="9">
        <v>1</v>
      </c>
      <c r="G38" s="11"/>
      <c r="H38" s="11"/>
    </row>
    <row r="39" spans="1:8" x14ac:dyDescent="0.25">
      <c r="A39" s="6" t="s">
        <v>43</v>
      </c>
      <c r="B39" s="7">
        <v>6517000</v>
      </c>
      <c r="C39" s="7">
        <v>6517000</v>
      </c>
      <c r="D39" s="8">
        <v>1</v>
      </c>
      <c r="E39" s="7">
        <v>4784625</v>
      </c>
      <c r="F39" s="9">
        <v>0.73417600122755866</v>
      </c>
      <c r="G39" s="11"/>
      <c r="H39" s="11"/>
    </row>
    <row r="40" spans="1:8" x14ac:dyDescent="0.25">
      <c r="A40" s="6" t="s">
        <v>65</v>
      </c>
      <c r="B40" s="7">
        <v>815000</v>
      </c>
      <c r="C40" s="7">
        <v>815000</v>
      </c>
      <c r="D40" s="8">
        <v>1</v>
      </c>
      <c r="E40" s="7">
        <v>448750</v>
      </c>
      <c r="F40" s="9">
        <v>0.55061349693251538</v>
      </c>
      <c r="G40" s="11"/>
      <c r="H40" s="11"/>
    </row>
    <row r="41" spans="1:8" x14ac:dyDescent="0.25">
      <c r="A41" s="6" t="s">
        <v>44</v>
      </c>
      <c r="B41" s="7">
        <v>1778500</v>
      </c>
      <c r="C41" s="7">
        <v>1778500</v>
      </c>
      <c r="D41" s="8">
        <v>1</v>
      </c>
      <c r="E41" s="7">
        <v>1513753</v>
      </c>
      <c r="F41" s="9">
        <v>0.85114028675850439</v>
      </c>
      <c r="G41" s="11"/>
      <c r="H41" s="11"/>
    </row>
    <row r="42" spans="1:8" x14ac:dyDescent="0.25">
      <c r="A42" s="6" t="s">
        <v>66</v>
      </c>
      <c r="B42" s="7">
        <v>12149000</v>
      </c>
      <c r="C42" s="7">
        <v>12149000</v>
      </c>
      <c r="D42" s="8">
        <v>1</v>
      </c>
      <c r="E42" s="7">
        <v>6027848</v>
      </c>
      <c r="F42" s="9">
        <v>0.49616001316980823</v>
      </c>
      <c r="G42" s="11"/>
      <c r="H42" s="11"/>
    </row>
    <row r="43" spans="1:8" x14ac:dyDescent="0.25">
      <c r="A43" s="6" t="s">
        <v>45</v>
      </c>
      <c r="B43" s="7">
        <v>4259500</v>
      </c>
      <c r="C43" s="7">
        <v>4259500</v>
      </c>
      <c r="D43" s="8">
        <v>0.92336874051593321</v>
      </c>
      <c r="E43" s="7">
        <v>2344776</v>
      </c>
      <c r="F43" s="9">
        <v>0.55048151191454398</v>
      </c>
      <c r="G43" s="11"/>
      <c r="H43" s="11"/>
    </row>
    <row r="44" spans="1:8" x14ac:dyDescent="0.25">
      <c r="A44" s="6" t="s">
        <v>67</v>
      </c>
      <c r="B44" s="7">
        <v>208000</v>
      </c>
      <c r="C44" s="7">
        <v>208000</v>
      </c>
      <c r="D44" s="8">
        <v>0.47488584474885842</v>
      </c>
      <c r="E44" s="7">
        <v>156188</v>
      </c>
      <c r="F44" s="9">
        <v>0.7509038461538462</v>
      </c>
      <c r="G44" s="11"/>
      <c r="H44" s="11"/>
    </row>
    <row r="45" spans="1:8" x14ac:dyDescent="0.25">
      <c r="A45" s="6" t="s">
        <v>47</v>
      </c>
      <c r="B45" s="7">
        <v>6170000</v>
      </c>
      <c r="C45" s="7">
        <v>6170000</v>
      </c>
      <c r="D45" s="8">
        <v>1</v>
      </c>
      <c r="E45" s="7">
        <v>5876992</v>
      </c>
      <c r="F45" s="9">
        <v>0.95251085899513777</v>
      </c>
      <c r="G45" s="11"/>
      <c r="H45" s="11"/>
    </row>
    <row r="46" spans="1:8" x14ac:dyDescent="0.25">
      <c r="A46" s="6" t="s">
        <v>49</v>
      </c>
      <c r="B46" s="7">
        <v>2885000</v>
      </c>
      <c r="C46" s="7">
        <v>2885000</v>
      </c>
      <c r="D46" s="8">
        <v>0.83890665891247451</v>
      </c>
      <c r="E46" s="7">
        <v>1082647</v>
      </c>
      <c r="F46" s="9">
        <v>0.37526759098786827</v>
      </c>
      <c r="G46" s="11"/>
      <c r="H46" s="11"/>
    </row>
    <row r="47" spans="1:8" x14ac:dyDescent="0.25">
      <c r="A47" s="6" t="s">
        <v>52</v>
      </c>
      <c r="B47" s="7">
        <v>10975000</v>
      </c>
      <c r="C47" s="7">
        <v>10975000</v>
      </c>
      <c r="D47" s="8">
        <v>1</v>
      </c>
      <c r="E47" s="7">
        <v>10975000</v>
      </c>
      <c r="F47" s="9">
        <v>1</v>
      </c>
      <c r="G47" s="11"/>
      <c r="H47" s="11"/>
    </row>
    <row r="48" spans="1:8" x14ac:dyDescent="0.25">
      <c r="A48" s="6" t="s">
        <v>54</v>
      </c>
      <c r="B48" s="7">
        <v>3352000</v>
      </c>
      <c r="C48" s="7">
        <v>3352000</v>
      </c>
      <c r="D48" s="8">
        <v>1</v>
      </c>
      <c r="E48" s="7">
        <v>2842000</v>
      </c>
      <c r="F48" s="9">
        <v>0.84785202863961817</v>
      </c>
      <c r="G48" s="11"/>
      <c r="H48" s="11"/>
    </row>
    <row r="49" spans="1:8" x14ac:dyDescent="0.25">
      <c r="A49" s="10"/>
      <c r="B49" s="11"/>
      <c r="C49" s="11"/>
      <c r="D49" s="11"/>
      <c r="E49" s="11"/>
      <c r="F49" s="12"/>
      <c r="G49" s="11"/>
      <c r="H49" s="11"/>
    </row>
    <row r="50" spans="1:8" ht="19.5" customHeight="1" x14ac:dyDescent="0.25">
      <c r="A50" s="13" t="s">
        <v>55</v>
      </c>
      <c r="B50" s="14">
        <f>SUM(Tabell3[Sökt belopp
(ansökan + omfördelning)])</f>
        <v>248228940</v>
      </c>
      <c r="C50" s="14">
        <v>244956440</v>
      </c>
      <c r="D50" s="15">
        <f>C50/B50</f>
        <v>0.98681660567055562</v>
      </c>
      <c r="E50" s="14">
        <v>175689306</v>
      </c>
      <c r="F50" s="15">
        <f>E50/C50</f>
        <v>0.71722672814807398</v>
      </c>
      <c r="G50" s="11"/>
      <c r="H50" s="11"/>
    </row>
    <row r="51" spans="1:8" x14ac:dyDescent="0.25">
      <c r="A51" s="34"/>
      <c r="B51" s="35"/>
      <c r="C51" s="35"/>
      <c r="D51" s="35"/>
      <c r="E51" s="35"/>
      <c r="F51" s="24"/>
      <c r="G51" s="11"/>
      <c r="H51" s="11"/>
    </row>
    <row r="52" spans="1:8" x14ac:dyDescent="0.25">
      <c r="A52" s="16"/>
      <c r="B52" s="17"/>
      <c r="C52" s="17"/>
      <c r="D52" s="17"/>
      <c r="E52" s="17"/>
      <c r="F52" s="18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B466F-2651-4373-8071-9E0B620446AC}">
  <dimension ref="A1:H43"/>
  <sheetViews>
    <sheetView workbookViewId="0">
      <selection sqref="A1:F1"/>
    </sheetView>
  </sheetViews>
  <sheetFormatPr defaultColWidth="0" defaultRowHeight="15" zeroHeight="1" x14ac:dyDescent="0.25"/>
  <cols>
    <col min="1" max="1" width="32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36" t="s">
        <v>68</v>
      </c>
      <c r="B1" s="36"/>
      <c r="C1" s="36"/>
      <c r="D1" s="36"/>
      <c r="E1" s="36"/>
      <c r="F1" s="36"/>
      <c r="G1" s="11"/>
      <c r="H1" s="11"/>
    </row>
    <row r="2" spans="1:8" ht="30" customHeight="1" x14ac:dyDescent="0.25">
      <c r="A2" s="37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40" t="s">
        <v>6</v>
      </c>
      <c r="G2" s="11"/>
      <c r="H2" s="11"/>
    </row>
    <row r="3" spans="1:8" x14ac:dyDescent="0.25">
      <c r="A3" s="6" t="s">
        <v>58</v>
      </c>
      <c r="B3" s="7">
        <v>935000</v>
      </c>
      <c r="C3" s="7">
        <v>935000</v>
      </c>
      <c r="D3" s="8">
        <v>1</v>
      </c>
      <c r="E3" s="41">
        <v>0</v>
      </c>
      <c r="F3" s="9">
        <v>0</v>
      </c>
      <c r="G3" s="11"/>
      <c r="H3" s="11"/>
    </row>
    <row r="4" spans="1:8" x14ac:dyDescent="0.25">
      <c r="A4" s="6" t="s">
        <v>8</v>
      </c>
      <c r="B4" s="7">
        <v>250000</v>
      </c>
      <c r="C4" s="7">
        <v>250000</v>
      </c>
      <c r="D4" s="8">
        <v>1</v>
      </c>
      <c r="E4" s="41">
        <v>175000</v>
      </c>
      <c r="F4" s="9">
        <v>0.7</v>
      </c>
      <c r="G4" s="11"/>
      <c r="H4" s="11"/>
    </row>
    <row r="5" spans="1:8" x14ac:dyDescent="0.25">
      <c r="A5" s="6" t="s">
        <v>11</v>
      </c>
      <c r="B5" s="7">
        <v>561000</v>
      </c>
      <c r="C5" s="7">
        <v>561000</v>
      </c>
      <c r="D5" s="8">
        <v>1</v>
      </c>
      <c r="E5" s="41">
        <v>200000</v>
      </c>
      <c r="F5" s="9">
        <v>0.35650623885918004</v>
      </c>
      <c r="G5" s="11"/>
      <c r="H5" s="11"/>
    </row>
    <row r="6" spans="1:8" x14ac:dyDescent="0.25">
      <c r="A6" s="6" t="s">
        <v>13</v>
      </c>
      <c r="B6" s="7">
        <v>748000</v>
      </c>
      <c r="C6" s="7">
        <v>748000</v>
      </c>
      <c r="D6" s="8">
        <v>1</v>
      </c>
      <c r="E6" s="41">
        <v>136500</v>
      </c>
      <c r="F6" s="9">
        <v>0.18248663101604279</v>
      </c>
      <c r="G6" s="11"/>
      <c r="H6" s="11"/>
    </row>
    <row r="7" spans="1:8" x14ac:dyDescent="0.25">
      <c r="A7" s="6" t="s">
        <v>14</v>
      </c>
      <c r="B7" s="7">
        <v>561000</v>
      </c>
      <c r="C7" s="7">
        <v>561000</v>
      </c>
      <c r="D7" s="8">
        <v>1</v>
      </c>
      <c r="E7" s="41">
        <v>0</v>
      </c>
      <c r="F7" s="9">
        <v>0</v>
      </c>
      <c r="G7" s="11"/>
      <c r="H7" s="11"/>
    </row>
    <row r="8" spans="1:8" x14ac:dyDescent="0.25">
      <c r="A8" s="6" t="s">
        <v>15</v>
      </c>
      <c r="B8" s="7">
        <v>1870000</v>
      </c>
      <c r="C8" s="7">
        <v>1870000</v>
      </c>
      <c r="D8" s="8">
        <v>1</v>
      </c>
      <c r="E8" s="41">
        <v>1315832</v>
      </c>
      <c r="F8" s="9">
        <v>0.70365347593582883</v>
      </c>
      <c r="G8" s="11"/>
      <c r="H8" s="11"/>
    </row>
    <row r="9" spans="1:8" x14ac:dyDescent="0.25">
      <c r="A9" s="6" t="s">
        <v>16</v>
      </c>
      <c r="B9" s="7">
        <v>6680000</v>
      </c>
      <c r="C9" s="7">
        <v>6680000</v>
      </c>
      <c r="D9" s="8">
        <v>1</v>
      </c>
      <c r="E9" s="41">
        <v>6680000</v>
      </c>
      <c r="F9" s="9">
        <v>1</v>
      </c>
      <c r="G9" s="11"/>
      <c r="H9" s="11"/>
    </row>
    <row r="10" spans="1:8" x14ac:dyDescent="0.25">
      <c r="A10" s="6" t="s">
        <v>19</v>
      </c>
      <c r="B10" s="7">
        <v>1870000</v>
      </c>
      <c r="C10" s="7">
        <v>1870000</v>
      </c>
      <c r="D10" s="8">
        <v>1</v>
      </c>
      <c r="E10" s="41">
        <v>0</v>
      </c>
      <c r="F10" s="9">
        <v>0</v>
      </c>
      <c r="G10" s="11"/>
      <c r="H10" s="11"/>
    </row>
    <row r="11" spans="1:8" x14ac:dyDescent="0.25">
      <c r="A11" s="6" t="s">
        <v>20</v>
      </c>
      <c r="B11" s="7">
        <v>460500</v>
      </c>
      <c r="C11" s="7">
        <v>460500</v>
      </c>
      <c r="D11" s="8">
        <v>1</v>
      </c>
      <c r="E11" s="41">
        <v>218319</v>
      </c>
      <c r="F11" s="9">
        <v>0.47409120521172637</v>
      </c>
      <c r="G11" s="11"/>
      <c r="H11" s="11"/>
    </row>
    <row r="12" spans="1:8" x14ac:dyDescent="0.25">
      <c r="A12" s="6" t="s">
        <v>21</v>
      </c>
      <c r="B12" s="7">
        <v>273500</v>
      </c>
      <c r="C12" s="7">
        <v>273500</v>
      </c>
      <c r="D12" s="8">
        <v>1</v>
      </c>
      <c r="E12" s="41">
        <v>0</v>
      </c>
      <c r="F12" s="9">
        <v>0</v>
      </c>
      <c r="G12" s="11"/>
      <c r="H12" s="11"/>
    </row>
    <row r="13" spans="1:8" x14ac:dyDescent="0.25">
      <c r="A13" s="6" t="s">
        <v>22</v>
      </c>
      <c r="B13" s="7">
        <v>180000</v>
      </c>
      <c r="C13" s="7">
        <v>180000</v>
      </c>
      <c r="D13" s="8">
        <v>1</v>
      </c>
      <c r="E13" s="41">
        <v>0</v>
      </c>
      <c r="F13" s="9">
        <v>0</v>
      </c>
      <c r="G13" s="11"/>
      <c r="H13" s="11"/>
    </row>
    <row r="14" spans="1:8" x14ac:dyDescent="0.25">
      <c r="A14" s="6" t="s">
        <v>26</v>
      </c>
      <c r="B14" s="7">
        <v>935000</v>
      </c>
      <c r="C14" s="7">
        <v>935000</v>
      </c>
      <c r="D14" s="8">
        <v>1</v>
      </c>
      <c r="E14" s="41">
        <v>0</v>
      </c>
      <c r="F14" s="9">
        <v>0</v>
      </c>
      <c r="G14" s="11"/>
      <c r="H14" s="11"/>
    </row>
    <row r="15" spans="1:8" x14ac:dyDescent="0.25">
      <c r="A15" s="6" t="s">
        <v>27</v>
      </c>
      <c r="B15" s="7">
        <v>935000</v>
      </c>
      <c r="C15" s="7">
        <v>935000</v>
      </c>
      <c r="D15" s="8">
        <v>1</v>
      </c>
      <c r="E15" s="41">
        <v>0</v>
      </c>
      <c r="F15" s="9">
        <v>0</v>
      </c>
      <c r="G15" s="11"/>
      <c r="H15" s="11"/>
    </row>
    <row r="16" spans="1:8" x14ac:dyDescent="0.25">
      <c r="A16" s="6" t="s">
        <v>29</v>
      </c>
      <c r="B16" s="7">
        <v>735000</v>
      </c>
      <c r="C16" s="7">
        <v>735000</v>
      </c>
      <c r="D16" s="8">
        <v>1</v>
      </c>
      <c r="E16" s="41">
        <v>0</v>
      </c>
      <c r="F16" s="9">
        <v>0</v>
      </c>
      <c r="G16" s="11"/>
      <c r="H16" s="11"/>
    </row>
    <row r="17" spans="1:8" x14ac:dyDescent="0.25">
      <c r="A17" s="6" t="s">
        <v>59</v>
      </c>
      <c r="B17" s="7">
        <v>190500</v>
      </c>
      <c r="C17" s="7">
        <v>190500</v>
      </c>
      <c r="D17" s="8">
        <v>1</v>
      </c>
      <c r="E17" s="41">
        <v>117375</v>
      </c>
      <c r="F17" s="9">
        <v>0.61614173228346458</v>
      </c>
      <c r="G17" s="11"/>
      <c r="H17" s="11"/>
    </row>
    <row r="18" spans="1:8" x14ac:dyDescent="0.25">
      <c r="A18" s="6" t="s">
        <v>30</v>
      </c>
      <c r="B18" s="7">
        <v>367000</v>
      </c>
      <c r="C18" s="7">
        <v>367000</v>
      </c>
      <c r="D18" s="8">
        <v>1</v>
      </c>
      <c r="E18" s="41">
        <v>0</v>
      </c>
      <c r="F18" s="9">
        <v>0</v>
      </c>
      <c r="G18" s="11"/>
      <c r="H18" s="11"/>
    </row>
    <row r="19" spans="1:8" x14ac:dyDescent="0.25">
      <c r="A19" s="6" t="s">
        <v>60</v>
      </c>
      <c r="B19" s="7">
        <v>3272500</v>
      </c>
      <c r="C19" s="7">
        <v>3272500</v>
      </c>
      <c r="D19" s="8">
        <v>1</v>
      </c>
      <c r="E19" s="41">
        <v>1531169</v>
      </c>
      <c r="F19" s="9">
        <v>0.46788968678380444</v>
      </c>
      <c r="G19" s="11"/>
      <c r="H19" s="11"/>
    </row>
    <row r="20" spans="1:8" x14ac:dyDescent="0.25">
      <c r="A20" s="6" t="s">
        <v>32</v>
      </c>
      <c r="B20" s="7">
        <v>3141550</v>
      </c>
      <c r="C20" s="7">
        <v>3141550</v>
      </c>
      <c r="D20" s="8">
        <v>1</v>
      </c>
      <c r="E20" s="41">
        <v>1894411</v>
      </c>
      <c r="F20" s="9">
        <v>0.60301793700561823</v>
      </c>
      <c r="G20" s="11"/>
      <c r="H20" s="11"/>
    </row>
    <row r="21" spans="1:8" x14ac:dyDescent="0.25">
      <c r="A21" s="6" t="s">
        <v>34</v>
      </c>
      <c r="B21" s="7">
        <v>467500</v>
      </c>
      <c r="C21" s="7">
        <v>467500</v>
      </c>
      <c r="D21" s="8">
        <v>1</v>
      </c>
      <c r="E21" s="41">
        <v>0</v>
      </c>
      <c r="F21" s="9">
        <v>0</v>
      </c>
      <c r="G21" s="11"/>
      <c r="H21" s="11"/>
    </row>
    <row r="22" spans="1:8" x14ac:dyDescent="0.25">
      <c r="A22" s="6" t="s">
        <v>61</v>
      </c>
      <c r="B22" s="7">
        <v>2805000</v>
      </c>
      <c r="C22" s="7">
        <v>2805000</v>
      </c>
      <c r="D22" s="8">
        <v>1</v>
      </c>
      <c r="E22" s="41">
        <v>894000</v>
      </c>
      <c r="F22" s="9">
        <v>0.31871657754010696</v>
      </c>
      <c r="G22" s="11"/>
      <c r="H22" s="11"/>
    </row>
    <row r="23" spans="1:8" x14ac:dyDescent="0.25">
      <c r="A23" s="6" t="s">
        <v>62</v>
      </c>
      <c r="B23" s="7">
        <v>841500</v>
      </c>
      <c r="C23" s="7">
        <v>841500</v>
      </c>
      <c r="D23" s="8">
        <v>1</v>
      </c>
      <c r="E23" s="41">
        <v>37250</v>
      </c>
      <c r="F23" s="9">
        <v>4.4266191325014852E-2</v>
      </c>
      <c r="G23" s="11"/>
      <c r="H23" s="11"/>
    </row>
    <row r="24" spans="1:8" x14ac:dyDescent="0.25">
      <c r="A24" s="6" t="s">
        <v>38</v>
      </c>
      <c r="B24" s="7">
        <v>935000</v>
      </c>
      <c r="C24" s="7">
        <v>935000</v>
      </c>
      <c r="D24" s="8">
        <v>1</v>
      </c>
      <c r="E24" s="41">
        <v>628225</v>
      </c>
      <c r="F24" s="9">
        <v>0.67189839572192511</v>
      </c>
      <c r="G24" s="11"/>
      <c r="H24" s="11"/>
    </row>
    <row r="25" spans="1:8" x14ac:dyDescent="0.25">
      <c r="A25" s="6" t="s">
        <v>63</v>
      </c>
      <c r="B25" s="7">
        <v>484500</v>
      </c>
      <c r="C25" s="7">
        <v>484500</v>
      </c>
      <c r="D25" s="8">
        <v>1</v>
      </c>
      <c r="E25" s="41">
        <v>0</v>
      </c>
      <c r="F25" s="9">
        <v>0</v>
      </c>
      <c r="G25" s="11"/>
      <c r="H25" s="11"/>
    </row>
    <row r="26" spans="1:8" x14ac:dyDescent="0.25">
      <c r="A26" s="6" t="s">
        <v>39</v>
      </c>
      <c r="B26" s="7">
        <v>935000</v>
      </c>
      <c r="C26" s="7">
        <v>935000</v>
      </c>
      <c r="D26" s="8">
        <v>1</v>
      </c>
      <c r="E26" s="41">
        <v>0</v>
      </c>
      <c r="F26" s="9">
        <v>0</v>
      </c>
      <c r="G26" s="11"/>
      <c r="H26" s="11"/>
    </row>
    <row r="27" spans="1:8" x14ac:dyDescent="0.25">
      <c r="A27" s="6" t="s">
        <v>64</v>
      </c>
      <c r="B27" s="7">
        <v>280500</v>
      </c>
      <c r="C27" s="7">
        <v>280500</v>
      </c>
      <c r="D27" s="8">
        <v>1</v>
      </c>
      <c r="E27" s="41">
        <v>0</v>
      </c>
      <c r="F27" s="9">
        <v>0</v>
      </c>
      <c r="G27" s="11"/>
      <c r="H27" s="11"/>
    </row>
    <row r="28" spans="1:8" x14ac:dyDescent="0.25">
      <c r="A28" s="6" t="s">
        <v>42</v>
      </c>
      <c r="B28" s="7">
        <v>374000</v>
      </c>
      <c r="C28" s="7">
        <v>374000</v>
      </c>
      <c r="D28" s="8">
        <v>1</v>
      </c>
      <c r="E28" s="41">
        <v>0</v>
      </c>
      <c r="F28" s="9">
        <v>0</v>
      </c>
      <c r="G28" s="11"/>
      <c r="H28" s="11"/>
    </row>
    <row r="29" spans="1:8" x14ac:dyDescent="0.25">
      <c r="A29" s="24" t="s">
        <v>66</v>
      </c>
      <c r="B29" s="25">
        <v>2150500</v>
      </c>
      <c r="C29" s="25">
        <v>2150500</v>
      </c>
      <c r="D29" s="26">
        <v>1</v>
      </c>
      <c r="E29" s="42">
        <v>108338</v>
      </c>
      <c r="F29" s="27">
        <v>5.037805161590328E-2</v>
      </c>
      <c r="G29" s="11"/>
      <c r="H29" s="11"/>
    </row>
    <row r="30" spans="1:8" x14ac:dyDescent="0.25">
      <c r="A30" s="6" t="s">
        <v>45</v>
      </c>
      <c r="B30" s="7">
        <v>353500</v>
      </c>
      <c r="C30" s="7">
        <v>353500</v>
      </c>
      <c r="D30" s="8">
        <v>1</v>
      </c>
      <c r="E30" s="41">
        <v>0</v>
      </c>
      <c r="F30" s="9">
        <v>0</v>
      </c>
      <c r="G30" s="11"/>
      <c r="H30" s="11"/>
    </row>
    <row r="31" spans="1:8" x14ac:dyDescent="0.25">
      <c r="A31" s="6" t="s">
        <v>67</v>
      </c>
      <c r="B31" s="7">
        <v>230000</v>
      </c>
      <c r="C31" s="7">
        <v>230000</v>
      </c>
      <c r="D31" s="8">
        <v>1</v>
      </c>
      <c r="E31" s="41">
        <v>180000</v>
      </c>
      <c r="F31" s="9">
        <v>0.78260869565217395</v>
      </c>
      <c r="G31" s="11"/>
      <c r="H31" s="11"/>
    </row>
    <row r="32" spans="1:8" x14ac:dyDescent="0.25">
      <c r="A32" s="6" t="s">
        <v>47</v>
      </c>
      <c r="B32" s="7">
        <v>1201500</v>
      </c>
      <c r="C32" s="7">
        <v>1201500</v>
      </c>
      <c r="D32" s="8">
        <v>1</v>
      </c>
      <c r="E32" s="41">
        <v>888644</v>
      </c>
      <c r="F32" s="9">
        <v>0.73961215147732007</v>
      </c>
      <c r="G32" s="11"/>
      <c r="H32" s="11"/>
    </row>
    <row r="33" spans="1:8" x14ac:dyDescent="0.25">
      <c r="A33" s="6" t="s">
        <v>49</v>
      </c>
      <c r="B33" s="7">
        <v>554000</v>
      </c>
      <c r="C33" s="7">
        <v>554000</v>
      </c>
      <c r="D33" s="8">
        <v>1</v>
      </c>
      <c r="E33" s="41">
        <v>0</v>
      </c>
      <c r="F33" s="9">
        <v>0</v>
      </c>
      <c r="G33" s="11"/>
      <c r="H33" s="11"/>
    </row>
    <row r="34" spans="1:8" x14ac:dyDescent="0.25">
      <c r="A34" s="6" t="s">
        <v>52</v>
      </c>
      <c r="B34" s="7">
        <v>2285000</v>
      </c>
      <c r="C34" s="7">
        <v>2285000</v>
      </c>
      <c r="D34" s="8">
        <v>1</v>
      </c>
      <c r="E34" s="41">
        <v>2279825</v>
      </c>
      <c r="F34" s="9">
        <v>0.99773522975929974</v>
      </c>
      <c r="G34" s="11"/>
      <c r="H34" s="11"/>
    </row>
    <row r="35" spans="1:8" x14ac:dyDescent="0.25">
      <c r="A35" s="6" t="s">
        <v>54</v>
      </c>
      <c r="B35" s="7">
        <v>611000</v>
      </c>
      <c r="C35" s="7">
        <v>611000</v>
      </c>
      <c r="D35" s="8">
        <v>1</v>
      </c>
      <c r="E35" s="41">
        <v>0</v>
      </c>
      <c r="F35" s="9">
        <v>0</v>
      </c>
      <c r="G35" s="11"/>
      <c r="H35" s="11"/>
    </row>
    <row r="36" spans="1:8" x14ac:dyDescent="0.25">
      <c r="A36" s="16"/>
      <c r="B36" s="17"/>
      <c r="C36" s="17"/>
      <c r="D36" s="17"/>
      <c r="E36" s="17"/>
      <c r="F36" s="6"/>
      <c r="G36" s="11"/>
      <c r="H36" s="11"/>
    </row>
    <row r="37" spans="1:8" ht="19.5" customHeight="1" x14ac:dyDescent="0.25">
      <c r="A37" s="43" t="s">
        <v>55</v>
      </c>
      <c r="B37" s="44">
        <v>38474050</v>
      </c>
      <c r="C37" s="44">
        <v>38474050</v>
      </c>
      <c r="D37" s="45">
        <v>1</v>
      </c>
      <c r="E37" s="46">
        <v>17284888</v>
      </c>
      <c r="F37" s="45">
        <v>0.44926094341510708</v>
      </c>
      <c r="G37" s="11"/>
      <c r="H37" s="11"/>
    </row>
    <row r="38" spans="1:8" x14ac:dyDescent="0.25">
      <c r="A38" s="11"/>
      <c r="B38" s="11"/>
      <c r="C38" s="11"/>
      <c r="D38" s="11"/>
      <c r="E38" s="11"/>
      <c r="F38" s="12"/>
      <c r="G38" s="11"/>
      <c r="H38" s="11"/>
    </row>
    <row r="39" spans="1:8" x14ac:dyDescent="0.25">
      <c r="A39" s="17"/>
      <c r="B39" s="17"/>
      <c r="C39" s="17"/>
      <c r="D39" s="17"/>
      <c r="E39" s="17"/>
      <c r="F39" s="18"/>
      <c r="G39" s="11"/>
      <c r="H39" s="11"/>
    </row>
    <row r="40" spans="1:8" x14ac:dyDescent="0.25">
      <c r="A40" s="11"/>
      <c r="B40" s="11"/>
      <c r="C40" s="11"/>
      <c r="D40" s="11"/>
      <c r="E40" s="11"/>
      <c r="F40" s="11"/>
      <c r="G40" s="11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6B7D-8033-4E2D-9CB6-7047584844E7}">
  <dimension ref="A1:H4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29" t="s">
        <v>69</v>
      </c>
      <c r="B1" s="29"/>
      <c r="C1" s="29"/>
      <c r="D1" s="29"/>
      <c r="E1" s="29"/>
      <c r="F1" s="47"/>
      <c r="G1" s="10"/>
      <c r="H1" s="48"/>
    </row>
    <row r="2" spans="1:8" ht="30" customHeight="1" x14ac:dyDescent="0.25">
      <c r="A2" s="49" t="s">
        <v>1</v>
      </c>
      <c r="B2" s="50" t="s">
        <v>2</v>
      </c>
      <c r="C2" s="50" t="s">
        <v>3</v>
      </c>
      <c r="D2" s="50" t="s">
        <v>4</v>
      </c>
      <c r="E2" s="49" t="s">
        <v>5</v>
      </c>
      <c r="F2" s="51" t="s">
        <v>6</v>
      </c>
      <c r="G2" s="10"/>
      <c r="H2" s="48"/>
    </row>
    <row r="3" spans="1:8" x14ac:dyDescent="0.25">
      <c r="A3" s="52" t="s">
        <v>8</v>
      </c>
      <c r="B3" s="7">
        <v>1290000</v>
      </c>
      <c r="C3" s="7">
        <v>1290000</v>
      </c>
      <c r="D3" s="8">
        <v>1</v>
      </c>
      <c r="E3" s="7">
        <v>1290000</v>
      </c>
      <c r="F3" s="9">
        <v>1</v>
      </c>
      <c r="G3" s="10"/>
      <c r="H3" s="48"/>
    </row>
    <row r="4" spans="1:8" x14ac:dyDescent="0.25">
      <c r="A4" s="52" t="s">
        <v>9</v>
      </c>
      <c r="B4" s="7">
        <v>1860000</v>
      </c>
      <c r="C4" s="7">
        <v>1860000</v>
      </c>
      <c r="D4" s="8">
        <v>1</v>
      </c>
      <c r="E4" s="7">
        <v>1009375</v>
      </c>
      <c r="F4" s="9">
        <v>0.54267473118279574</v>
      </c>
      <c r="G4" s="10"/>
      <c r="H4" s="48"/>
    </row>
    <row r="5" spans="1:8" x14ac:dyDescent="0.25">
      <c r="A5" s="52" t="s">
        <v>10</v>
      </c>
      <c r="B5" s="7">
        <v>4225000</v>
      </c>
      <c r="C5" s="7">
        <v>4225000</v>
      </c>
      <c r="D5" s="8">
        <v>1</v>
      </c>
      <c r="E5" s="7">
        <v>209650</v>
      </c>
      <c r="F5" s="9">
        <v>4.9621301775147932E-2</v>
      </c>
      <c r="G5" s="10"/>
      <c r="H5" s="48"/>
    </row>
    <row r="6" spans="1:8" x14ac:dyDescent="0.25">
      <c r="A6" s="52" t="s">
        <v>11</v>
      </c>
      <c r="B6" s="7">
        <v>5491000</v>
      </c>
      <c r="C6" s="7">
        <v>5491000</v>
      </c>
      <c r="D6" s="8">
        <v>1</v>
      </c>
      <c r="E6" s="7">
        <v>3348840</v>
      </c>
      <c r="F6" s="9">
        <v>0.60987798215261335</v>
      </c>
      <c r="G6" s="10"/>
      <c r="H6" s="48"/>
    </row>
    <row r="7" spans="1:8" x14ac:dyDescent="0.25">
      <c r="A7" s="52" t="s">
        <v>13</v>
      </c>
      <c r="B7" s="7">
        <v>448000</v>
      </c>
      <c r="C7" s="7">
        <v>448000</v>
      </c>
      <c r="D7" s="8">
        <v>1</v>
      </c>
      <c r="E7" s="7">
        <v>0</v>
      </c>
      <c r="F7" s="9">
        <v>0</v>
      </c>
      <c r="G7" s="10"/>
      <c r="H7" s="48"/>
    </row>
    <row r="8" spans="1:8" x14ac:dyDescent="0.25">
      <c r="A8" s="52" t="s">
        <v>14</v>
      </c>
      <c r="B8" s="7">
        <v>1490000</v>
      </c>
      <c r="C8" s="7">
        <v>1430000</v>
      </c>
      <c r="D8" s="8">
        <v>0.95973154362416102</v>
      </c>
      <c r="E8" s="7">
        <v>786600</v>
      </c>
      <c r="F8" s="9">
        <v>0.5500699300699301</v>
      </c>
      <c r="G8" s="10"/>
      <c r="H8" s="48"/>
    </row>
    <row r="9" spans="1:8" x14ac:dyDescent="0.25">
      <c r="A9" s="52" t="s">
        <v>15</v>
      </c>
      <c r="B9" s="7">
        <v>12920000</v>
      </c>
      <c r="C9" s="7">
        <v>11050000</v>
      </c>
      <c r="D9" s="8">
        <v>0.85526315789473684</v>
      </c>
      <c r="E9" s="7">
        <v>10402922</v>
      </c>
      <c r="F9" s="9">
        <v>0.94144090497737554</v>
      </c>
      <c r="G9" s="10"/>
      <c r="H9" s="48"/>
    </row>
    <row r="10" spans="1:8" x14ac:dyDescent="0.25">
      <c r="A10" s="52" t="s">
        <v>16</v>
      </c>
      <c r="B10" s="7">
        <v>720000</v>
      </c>
      <c r="C10" s="7">
        <v>720000</v>
      </c>
      <c r="D10" s="8">
        <v>1</v>
      </c>
      <c r="E10" s="7">
        <v>0</v>
      </c>
      <c r="F10" s="9">
        <v>0</v>
      </c>
      <c r="G10" s="10"/>
      <c r="H10" s="48"/>
    </row>
    <row r="11" spans="1:8" x14ac:dyDescent="0.25">
      <c r="A11" s="52" t="s">
        <v>19</v>
      </c>
      <c r="B11" s="7">
        <v>6640000</v>
      </c>
      <c r="C11" s="7">
        <v>6640000</v>
      </c>
      <c r="D11" s="8">
        <v>1</v>
      </c>
      <c r="E11" s="7">
        <v>5163963</v>
      </c>
      <c r="F11" s="9">
        <v>0.7777052710843374</v>
      </c>
      <c r="G11" s="10"/>
      <c r="H11" s="48"/>
    </row>
    <row r="12" spans="1:8" x14ac:dyDescent="0.25">
      <c r="A12" s="52" t="s">
        <v>70</v>
      </c>
      <c r="B12" s="7">
        <v>720000</v>
      </c>
      <c r="C12" s="7">
        <v>720000</v>
      </c>
      <c r="D12" s="8">
        <v>1</v>
      </c>
      <c r="E12" s="7">
        <v>540000</v>
      </c>
      <c r="F12" s="9">
        <v>0.75</v>
      </c>
      <c r="G12" s="10"/>
      <c r="H12" s="48"/>
    </row>
    <row r="13" spans="1:8" x14ac:dyDescent="0.25">
      <c r="A13" s="52" t="s">
        <v>71</v>
      </c>
      <c r="B13" s="7">
        <v>860000</v>
      </c>
      <c r="C13" s="7">
        <v>860000</v>
      </c>
      <c r="D13" s="8">
        <v>1</v>
      </c>
      <c r="E13" s="7">
        <v>814875</v>
      </c>
      <c r="F13" s="9">
        <v>0.94752906976744189</v>
      </c>
      <c r="G13" s="10"/>
      <c r="H13" s="48"/>
    </row>
    <row r="14" spans="1:8" x14ac:dyDescent="0.25">
      <c r="A14" s="52" t="s">
        <v>72</v>
      </c>
      <c r="B14" s="7">
        <v>2550000</v>
      </c>
      <c r="C14" s="7">
        <v>2360000</v>
      </c>
      <c r="D14" s="8">
        <v>0.92549019607843142</v>
      </c>
      <c r="E14" s="7">
        <v>1920000</v>
      </c>
      <c r="F14" s="9">
        <v>0.81355932203389836</v>
      </c>
      <c r="G14" s="10"/>
      <c r="H14" s="48"/>
    </row>
    <row r="15" spans="1:8" x14ac:dyDescent="0.25">
      <c r="A15" s="52" t="s">
        <v>24</v>
      </c>
      <c r="B15" s="7">
        <v>1560000</v>
      </c>
      <c r="C15" s="7">
        <v>1560000</v>
      </c>
      <c r="D15" s="8">
        <v>1</v>
      </c>
      <c r="E15" s="7">
        <v>1311000</v>
      </c>
      <c r="F15" s="9">
        <v>0.8403846153846154</v>
      </c>
      <c r="G15" s="10"/>
      <c r="H15" s="48"/>
    </row>
    <row r="16" spans="1:8" x14ac:dyDescent="0.25">
      <c r="A16" s="52" t="s">
        <v>25</v>
      </c>
      <c r="B16" s="7">
        <v>6800000</v>
      </c>
      <c r="C16" s="7">
        <v>6800000</v>
      </c>
      <c r="D16" s="8">
        <v>1</v>
      </c>
      <c r="E16" s="7">
        <v>5805140</v>
      </c>
      <c r="F16" s="9">
        <v>0.85369705882352942</v>
      </c>
      <c r="G16" s="10"/>
      <c r="H16" s="48"/>
    </row>
    <row r="17" spans="1:8" x14ac:dyDescent="0.25">
      <c r="A17" s="52" t="s">
        <v>26</v>
      </c>
      <c r="B17" s="7">
        <v>3480000</v>
      </c>
      <c r="C17" s="7">
        <v>3480000</v>
      </c>
      <c r="D17" s="8">
        <v>1</v>
      </c>
      <c r="E17" s="7">
        <v>2763208</v>
      </c>
      <c r="F17" s="9">
        <v>0.79402528735632183</v>
      </c>
      <c r="G17" s="10"/>
      <c r="H17" s="48"/>
    </row>
    <row r="18" spans="1:8" x14ac:dyDescent="0.25">
      <c r="A18" s="52" t="s">
        <v>27</v>
      </c>
      <c r="B18" s="7">
        <v>6635000</v>
      </c>
      <c r="C18" s="7">
        <v>5015000</v>
      </c>
      <c r="D18" s="8">
        <v>0.75584024114544079</v>
      </c>
      <c r="E18" s="7">
        <v>3123000</v>
      </c>
      <c r="F18" s="9">
        <v>0.62273180458624122</v>
      </c>
      <c r="G18" s="10"/>
      <c r="H18" s="48"/>
    </row>
    <row r="19" spans="1:8" x14ac:dyDescent="0.25">
      <c r="A19" s="52" t="s">
        <v>29</v>
      </c>
      <c r="B19" s="7">
        <v>1640000</v>
      </c>
      <c r="C19" s="7">
        <v>1640000</v>
      </c>
      <c r="D19" s="8">
        <v>1</v>
      </c>
      <c r="E19" s="7">
        <v>1043550</v>
      </c>
      <c r="F19" s="9">
        <v>0.63631097560975614</v>
      </c>
      <c r="G19" s="10"/>
      <c r="H19" s="48"/>
    </row>
    <row r="20" spans="1:8" x14ac:dyDescent="0.25">
      <c r="A20" s="52" t="s">
        <v>30</v>
      </c>
      <c r="B20" s="7">
        <v>2150000</v>
      </c>
      <c r="C20" s="7">
        <v>2150000</v>
      </c>
      <c r="D20" s="8">
        <v>1</v>
      </c>
      <c r="E20" s="7">
        <v>646428</v>
      </c>
      <c r="F20" s="9">
        <v>0.30066418604651163</v>
      </c>
      <c r="G20" s="10"/>
      <c r="H20" s="48"/>
    </row>
    <row r="21" spans="1:8" x14ac:dyDescent="0.25">
      <c r="A21" s="52" t="s">
        <v>31</v>
      </c>
      <c r="B21" s="7">
        <v>1725000</v>
      </c>
      <c r="C21" s="7">
        <v>1440000</v>
      </c>
      <c r="D21" s="8">
        <v>0.83478260869565213</v>
      </c>
      <c r="E21" s="7">
        <v>1315250</v>
      </c>
      <c r="F21" s="9">
        <v>0.91336805555555556</v>
      </c>
      <c r="G21" s="10"/>
      <c r="H21" s="48"/>
    </row>
    <row r="22" spans="1:8" x14ac:dyDescent="0.25">
      <c r="A22" s="52" t="s">
        <v>32</v>
      </c>
      <c r="B22" s="7">
        <v>4390000</v>
      </c>
      <c r="C22" s="7">
        <v>4390000</v>
      </c>
      <c r="D22" s="8">
        <v>1</v>
      </c>
      <c r="E22" s="7">
        <v>2951142</v>
      </c>
      <c r="F22" s="9">
        <v>0.67224191343963557</v>
      </c>
      <c r="G22" s="10"/>
      <c r="H22" s="48"/>
    </row>
    <row r="23" spans="1:8" x14ac:dyDescent="0.25">
      <c r="A23" s="52" t="s">
        <v>35</v>
      </c>
      <c r="B23" s="7">
        <v>405000</v>
      </c>
      <c r="C23" s="7">
        <v>405000</v>
      </c>
      <c r="D23" s="8">
        <v>1</v>
      </c>
      <c r="E23" s="7">
        <v>120000</v>
      </c>
      <c r="F23" s="9">
        <v>0.29629629629629628</v>
      </c>
      <c r="G23" s="10"/>
      <c r="H23" s="48"/>
    </row>
    <row r="24" spans="1:8" x14ac:dyDescent="0.25">
      <c r="A24" s="52" t="s">
        <v>61</v>
      </c>
      <c r="B24" s="7">
        <v>4940000</v>
      </c>
      <c r="C24" s="7">
        <v>4940000</v>
      </c>
      <c r="D24" s="8">
        <v>1</v>
      </c>
      <c r="E24" s="7">
        <v>4245000</v>
      </c>
      <c r="F24" s="9">
        <v>0.85931174089068829</v>
      </c>
      <c r="G24" s="10"/>
      <c r="H24" s="48"/>
    </row>
    <row r="25" spans="1:8" x14ac:dyDescent="0.25">
      <c r="A25" s="52" t="s">
        <v>36</v>
      </c>
      <c r="B25" s="7">
        <v>896000</v>
      </c>
      <c r="C25" s="7">
        <v>896000</v>
      </c>
      <c r="D25" s="8">
        <v>1</v>
      </c>
      <c r="E25" s="7">
        <v>0</v>
      </c>
      <c r="F25" s="9">
        <v>0</v>
      </c>
      <c r="G25" s="10"/>
      <c r="H25" s="48"/>
    </row>
    <row r="26" spans="1:8" x14ac:dyDescent="0.25">
      <c r="A26" s="52" t="s">
        <v>37</v>
      </c>
      <c r="B26" s="7">
        <v>1270000</v>
      </c>
      <c r="C26" s="7">
        <v>1150000</v>
      </c>
      <c r="D26" s="8">
        <v>0.90551181102362199</v>
      </c>
      <c r="E26" s="7">
        <v>600000</v>
      </c>
      <c r="F26" s="9">
        <v>0.52173913043478259</v>
      </c>
      <c r="G26" s="10"/>
      <c r="H26" s="48"/>
    </row>
    <row r="27" spans="1:8" x14ac:dyDescent="0.25">
      <c r="A27" s="52" t="s">
        <v>38</v>
      </c>
      <c r="B27" s="7">
        <v>5950000</v>
      </c>
      <c r="C27" s="7">
        <v>5950000</v>
      </c>
      <c r="D27" s="8">
        <v>1</v>
      </c>
      <c r="E27" s="7">
        <v>4536028</v>
      </c>
      <c r="F27" s="9">
        <v>0.76235764705882358</v>
      </c>
      <c r="G27" s="10"/>
      <c r="H27" s="48"/>
    </row>
    <row r="28" spans="1:8" x14ac:dyDescent="0.25">
      <c r="A28" s="52" t="s">
        <v>73</v>
      </c>
      <c r="B28" s="7">
        <v>9218000</v>
      </c>
      <c r="C28" s="7">
        <v>9218000</v>
      </c>
      <c r="D28" s="8">
        <v>1</v>
      </c>
      <c r="E28" s="7">
        <v>3192740</v>
      </c>
      <c r="F28" s="9">
        <v>0.3463592970275548</v>
      </c>
      <c r="G28" s="10"/>
      <c r="H28" s="48"/>
    </row>
    <row r="29" spans="1:8" x14ac:dyDescent="0.25">
      <c r="A29" s="52" t="s">
        <v>63</v>
      </c>
      <c r="B29" s="7">
        <v>1640000</v>
      </c>
      <c r="C29" s="7">
        <v>1640000</v>
      </c>
      <c r="D29" s="8">
        <v>1</v>
      </c>
      <c r="E29" s="7">
        <v>1597250</v>
      </c>
      <c r="F29" s="9">
        <v>0.97393292682926824</v>
      </c>
      <c r="G29" s="10"/>
      <c r="H29" s="48"/>
    </row>
    <row r="30" spans="1:8" x14ac:dyDescent="0.25">
      <c r="A30" s="52" t="s">
        <v>39</v>
      </c>
      <c r="B30" s="7">
        <v>8055000</v>
      </c>
      <c r="C30" s="7">
        <v>4740000</v>
      </c>
      <c r="D30" s="8">
        <v>0.58845437616387342</v>
      </c>
      <c r="E30" s="7">
        <v>3580539</v>
      </c>
      <c r="F30" s="9">
        <v>0.75538797468354435</v>
      </c>
      <c r="G30" s="10"/>
      <c r="H30" s="48"/>
    </row>
    <row r="31" spans="1:8" x14ac:dyDescent="0.25">
      <c r="A31" s="52" t="s">
        <v>64</v>
      </c>
      <c r="B31" s="7">
        <v>810000</v>
      </c>
      <c r="C31" s="7">
        <v>810000</v>
      </c>
      <c r="D31" s="8">
        <v>1</v>
      </c>
      <c r="E31" s="7">
        <v>810000</v>
      </c>
      <c r="F31" s="9">
        <v>1</v>
      </c>
      <c r="G31" s="10"/>
      <c r="H31" s="48"/>
    </row>
    <row r="32" spans="1:8" x14ac:dyDescent="0.25">
      <c r="A32" s="52" t="s">
        <v>42</v>
      </c>
      <c r="B32" s="7">
        <v>6890000</v>
      </c>
      <c r="C32" s="7">
        <v>3290000</v>
      </c>
      <c r="D32" s="8">
        <v>0.47750362844702465</v>
      </c>
      <c r="E32" s="7">
        <v>3066854</v>
      </c>
      <c r="F32" s="9">
        <v>0.9321744680851064</v>
      </c>
      <c r="G32" s="10"/>
      <c r="H32" s="48"/>
    </row>
    <row r="33" spans="1:8" x14ac:dyDescent="0.25">
      <c r="A33" s="52" t="s">
        <v>74</v>
      </c>
      <c r="B33" s="7">
        <v>21015000</v>
      </c>
      <c r="C33" s="7">
        <v>21015000</v>
      </c>
      <c r="D33" s="8">
        <v>1</v>
      </c>
      <c r="E33" s="7">
        <v>9575788</v>
      </c>
      <c r="F33" s="9">
        <v>0.45566443016892694</v>
      </c>
      <c r="G33" s="10"/>
      <c r="H33" s="48"/>
    </row>
    <row r="34" spans="1:8" x14ac:dyDescent="0.25">
      <c r="A34" s="52" t="s">
        <v>44</v>
      </c>
      <c r="B34" s="7">
        <v>2960000</v>
      </c>
      <c r="C34" s="7">
        <v>2960000</v>
      </c>
      <c r="D34" s="8">
        <v>1</v>
      </c>
      <c r="E34" s="7">
        <v>2710000</v>
      </c>
      <c r="F34" s="8">
        <v>0.91554054054054057</v>
      </c>
      <c r="G34" s="48"/>
      <c r="H34" s="48"/>
    </row>
    <row r="35" spans="1:8" x14ac:dyDescent="0.25">
      <c r="A35" s="6" t="s">
        <v>46</v>
      </c>
      <c r="B35" s="7">
        <v>5790000</v>
      </c>
      <c r="C35" s="7">
        <v>5790000</v>
      </c>
      <c r="D35" s="8">
        <v>1</v>
      </c>
      <c r="E35" s="7">
        <v>5281700</v>
      </c>
      <c r="F35" s="8">
        <v>0.91221070811744387</v>
      </c>
      <c r="G35" s="11"/>
      <c r="H35" s="11"/>
    </row>
    <row r="36" spans="1:8" x14ac:dyDescent="0.25">
      <c r="A36" s="6" t="s">
        <v>49</v>
      </c>
      <c r="B36" s="7">
        <v>3360000</v>
      </c>
      <c r="C36" s="7">
        <v>3360000</v>
      </c>
      <c r="D36" s="8">
        <v>1</v>
      </c>
      <c r="E36" s="7">
        <v>2517969</v>
      </c>
      <c r="F36" s="8">
        <v>0.74939553571428574</v>
      </c>
      <c r="G36" s="11"/>
      <c r="H36" s="11"/>
    </row>
    <row r="37" spans="1:8" x14ac:dyDescent="0.25">
      <c r="A37" s="6" t="s">
        <v>50</v>
      </c>
      <c r="B37" s="7">
        <v>7025000</v>
      </c>
      <c r="C37" s="7">
        <v>7025000</v>
      </c>
      <c r="D37" s="8">
        <v>1</v>
      </c>
      <c r="E37" s="7">
        <v>2576675</v>
      </c>
      <c r="F37" s="8">
        <v>0.36678647686832738</v>
      </c>
      <c r="G37" s="11"/>
      <c r="H37" s="11"/>
    </row>
    <row r="38" spans="1:8" x14ac:dyDescent="0.25">
      <c r="A38" s="6" t="s">
        <v>52</v>
      </c>
      <c r="B38" s="7">
        <v>4585000</v>
      </c>
      <c r="C38" s="7">
        <v>4585000</v>
      </c>
      <c r="D38" s="8">
        <v>1</v>
      </c>
      <c r="E38" s="7">
        <v>4585000</v>
      </c>
      <c r="F38" s="8">
        <v>1</v>
      </c>
      <c r="G38" s="11"/>
      <c r="H38" s="11"/>
    </row>
    <row r="39" spans="1:8" x14ac:dyDescent="0.25">
      <c r="A39" s="6" t="s">
        <v>54</v>
      </c>
      <c r="B39" s="7">
        <v>3315000</v>
      </c>
      <c r="C39" s="7">
        <v>3315000</v>
      </c>
      <c r="D39" s="8">
        <v>1</v>
      </c>
      <c r="E39" s="7">
        <v>3077075</v>
      </c>
      <c r="F39" s="8">
        <v>0.9282277526395174</v>
      </c>
      <c r="G39" s="11"/>
      <c r="H39" s="11"/>
    </row>
    <row r="40" spans="1:8" x14ac:dyDescent="0.25">
      <c r="A40" s="11"/>
      <c r="B40" s="11"/>
      <c r="C40" s="11"/>
      <c r="D40" s="11"/>
      <c r="E40" s="11"/>
      <c r="F40" s="24"/>
      <c r="G40" s="11"/>
      <c r="H40" s="11"/>
    </row>
    <row r="41" spans="1:8" ht="19.5" customHeight="1" x14ac:dyDescent="0.25">
      <c r="A41" s="13" t="s">
        <v>55</v>
      </c>
      <c r="B41" s="14">
        <f>SUM(Tabell5[Sökt belopp
(ansökan + omfördelning)])</f>
        <v>155718000</v>
      </c>
      <c r="C41" s="14">
        <f>SUM(Tabell5[Beviljat belopp
(ansökan + omfördelning)])</f>
        <v>144658000</v>
      </c>
      <c r="D41" s="15">
        <f>C41/B41</f>
        <v>0.92897417125830029</v>
      </c>
      <c r="E41" s="14">
        <f>SUM(Tabell5[Redovisat belopp])</f>
        <v>96517561</v>
      </c>
      <c r="F41" s="15">
        <f>E41/C41</f>
        <v>0.6672120518740754</v>
      </c>
      <c r="G41" s="11"/>
      <c r="H41" s="11"/>
    </row>
    <row r="42" spans="1:8" x14ac:dyDescent="0.25">
      <c r="A42" s="11"/>
      <c r="B42" s="11"/>
      <c r="C42" s="11"/>
      <c r="D42" s="11"/>
      <c r="E42" s="11"/>
      <c r="F42" s="12"/>
      <c r="G42" s="11"/>
      <c r="H42" s="11"/>
    </row>
    <row r="43" spans="1:8" x14ac:dyDescent="0.25">
      <c r="A43" s="17"/>
      <c r="B43" s="17"/>
      <c r="C43" s="17"/>
      <c r="D43" s="17"/>
      <c r="E43" s="17"/>
      <c r="F43" s="18"/>
      <c r="G43" s="11"/>
      <c r="H43" s="11"/>
    </row>
    <row r="44" spans="1:8" x14ac:dyDescent="0.25">
      <c r="A44" s="11"/>
      <c r="B44" s="11"/>
      <c r="C44" s="11"/>
      <c r="D44" s="11"/>
      <c r="E44" s="11"/>
      <c r="F44" s="11"/>
      <c r="G44" s="11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sfi</vt:lpstr>
      <vt:lpstr>Lärlingsvux</vt:lpstr>
      <vt:lpstr>Lärlingsvux sfi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2019-06-26T11:51:20Z</dcterms:created>
  <dcterms:modified xsi:type="dcterms:W3CDTF">2019-06-26T11:59:26Z</dcterms:modified>
</cp:coreProperties>
</file>